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20" yWindow="-120" windowWidth="19440" windowHeight="15600"/>
  </bookViews>
  <sheets>
    <sheet name="ΕΞΩΦΥΛΛΟ" sheetId="9" r:id="rId1"/>
    <sheet name="Αναλ. Προϋπολογισμός_" sheetId="15" r:id="rId2"/>
    <sheet name="Πίνακας αναδρομικών δαπανών " sheetId="16" r:id="rId3"/>
    <sheet name="ΣΥΝΟΛ.ΠΡΟΫΠΟΛΟΓΙΣΜΟΣ " sheetId="12" r:id="rId4"/>
    <sheet name="ΔΙΑΚΡΙΤΑ-ΠΣΚΕ" sheetId="17" r:id="rId5"/>
    <sheet name="ΛΙΣΤΕΣ" sheetId="3" state="hidden" r:id="rId6"/>
  </sheets>
  <definedNames>
    <definedName name="A4.2.1.1">ΛΙΣΤΕΣ!$D$2:$D$6</definedName>
    <definedName name="B4.2.1.2">ΛΙΣΤΕΣ!$D$7:$D$13</definedName>
    <definedName name="eri">ΛΙΣΤΕΣ!$A$34:$A$82</definedName>
    <definedName name="NIK">ΛΙΣΤΕΣ!$D$1:$F$1</definedName>
    <definedName name="Α.1">ΛΙΣΤΕΣ!$A$35:$A$54</definedName>
    <definedName name="Α.1.">ΛΙΣΤΕΣ!$A$35:$A$54</definedName>
    <definedName name="Α.2">ΛΙΣΤΕΣ!$A$57:$A$61</definedName>
    <definedName name="Α.3">ΛΙΣΤΕΣ!$A$65:$A$69</definedName>
    <definedName name="Α.4">ΛΙΣΤΕΣ!$A$73:$A$82</definedName>
    <definedName name="Α.4.2.1.1">ΛΙΣΤΕΣ!$D$2:$D$6</definedName>
    <definedName name="Α.5">ΛΙΣΤΕΣ!$A$86:$A$90</definedName>
    <definedName name="Α1">ΛΙΣΤΕΣ!$A$2:$A$6</definedName>
    <definedName name="Α2">ΛΙΣΤΕΣ!$A$9:$A$15</definedName>
    <definedName name="ΑΕΙΦΟΡΟΣ">ΛΙΣΤΕΣ!$A$136:$A$142</definedName>
    <definedName name="Β.1">ΛΙΣΤΕΣ!$A$94:$A$97</definedName>
    <definedName name="Β.2">ΛΙΣΤΕΣ!$A$100:$A$107</definedName>
    <definedName name="Β.3">ΛΙΣΤΕΣ!$A$110:$A$112</definedName>
    <definedName name="Β.4">ΛΙΣΤΕΣ!$A$115:$A$116</definedName>
    <definedName name="Β.4.2.1.2">ΛΙΣΤΕΣ!$D$7:$D$13</definedName>
    <definedName name="Β.5">ΛΙΣΤΕΣ!$A$119:$A$120</definedName>
    <definedName name="Β.6">ΛΙΣΤΕΣ!$A$123</definedName>
    <definedName name="Β.7">ΛΙΣΤΕΣ!$A$127:$A$131</definedName>
    <definedName name="νικ">ΛΙΣΤΕΣ!$D$1:$F$1</definedName>
  </definedNames>
  <calcPr calcId="125725"/>
</workbook>
</file>

<file path=xl/calcChain.xml><?xml version="1.0" encoding="utf-8"?>
<calcChain xmlns="http://schemas.openxmlformats.org/spreadsheetml/2006/main">
  <c r="T11" i="16"/>
  <c r="L76" i="15" s="1"/>
  <c r="K76" s="1"/>
  <c r="T9" i="16"/>
  <c r="T7"/>
  <c r="B6" i="3" l="1"/>
  <c r="S22" i="16"/>
  <c r="L22"/>
  <c r="V21"/>
  <c r="W21" s="1"/>
  <c r="N21"/>
  <c r="O21" s="1"/>
  <c r="V20"/>
  <c r="W20" s="1"/>
  <c r="N20"/>
  <c r="O20" s="1"/>
  <c r="V19"/>
  <c r="W19" s="1"/>
  <c r="N19"/>
  <c r="O19" s="1"/>
  <c r="V18"/>
  <c r="W18" s="1"/>
  <c r="N18"/>
  <c r="O18" s="1"/>
  <c r="V17"/>
  <c r="W17" s="1"/>
  <c r="N17"/>
  <c r="O17" s="1"/>
  <c r="V16"/>
  <c r="W16" s="1"/>
  <c r="N16"/>
  <c r="O16" s="1"/>
  <c r="V15"/>
  <c r="W15" s="1"/>
  <c r="N15"/>
  <c r="O15" s="1"/>
  <c r="V14"/>
  <c r="W14" s="1"/>
  <c r="N14"/>
  <c r="O14" s="1"/>
  <c r="V13"/>
  <c r="W13" s="1"/>
  <c r="N13"/>
  <c r="O13" s="1"/>
  <c r="V12"/>
  <c r="W12" s="1"/>
  <c r="N12"/>
  <c r="O12" s="1"/>
  <c r="W11" l="1"/>
  <c r="N76" i="15" s="1"/>
  <c r="V11" i="16"/>
  <c r="M76" i="15" s="1"/>
  <c r="W7" i="16"/>
  <c r="V7"/>
  <c r="W9"/>
  <c r="V9"/>
  <c r="N22"/>
  <c r="O22"/>
  <c r="T22" l="1"/>
  <c r="W22"/>
  <c r="V22"/>
  <c r="N81" i="15"/>
  <c r="H13" i="12" s="1"/>
  <c r="M81" i="15"/>
  <c r="G13" i="12" s="1"/>
  <c r="L81" i="15"/>
  <c r="F13" i="12" s="1"/>
  <c r="N69" i="15"/>
  <c r="H12" i="12" s="1"/>
  <c r="M69" i="15"/>
  <c r="G12" i="12" s="1"/>
  <c r="L69" i="15"/>
  <c r="F12" i="12" s="1"/>
  <c r="N58" i="15"/>
  <c r="H11" i="12" s="1"/>
  <c r="M58" i="15"/>
  <c r="G11" i="12" s="1"/>
  <c r="L58" i="15"/>
  <c r="F11" i="12" s="1"/>
  <c r="N47" i="15"/>
  <c r="H10" i="12" s="1"/>
  <c r="M47" i="15"/>
  <c r="G10" i="12" s="1"/>
  <c r="L47" i="15"/>
  <c r="F10" i="12" s="1"/>
  <c r="N36" i="15"/>
  <c r="H9" i="12" s="1"/>
  <c r="M36" i="15"/>
  <c r="G9" i="12" s="1"/>
  <c r="L36" i="15"/>
  <c r="F9" i="12" s="1"/>
  <c r="N25" i="15"/>
  <c r="H8" i="12" s="1"/>
  <c r="M25" i="15"/>
  <c r="G8" i="12" s="1"/>
  <c r="L25" i="15"/>
  <c r="M14"/>
  <c r="G7" i="12" s="1"/>
  <c r="N14" i="15"/>
  <c r="H7" i="12" s="1"/>
  <c r="F8"/>
  <c r="G80" i="15"/>
  <c r="H80" s="1"/>
  <c r="I80" s="1"/>
  <c r="G79"/>
  <c r="G78"/>
  <c r="H78" s="1"/>
  <c r="G77"/>
  <c r="H77" s="1"/>
  <c r="G76"/>
  <c r="G68"/>
  <c r="H68" s="1"/>
  <c r="G67"/>
  <c r="H67" s="1"/>
  <c r="G66"/>
  <c r="H66" s="1"/>
  <c r="G65"/>
  <c r="H65" s="1"/>
  <c r="G64"/>
  <c r="H64" s="1"/>
  <c r="G57"/>
  <c r="H57" s="1"/>
  <c r="G56"/>
  <c r="H56" s="1"/>
  <c r="G55"/>
  <c r="H55" s="1"/>
  <c r="G54"/>
  <c r="H54" s="1"/>
  <c r="I54" s="1"/>
  <c r="G53"/>
  <c r="H53" s="1"/>
  <c r="G46"/>
  <c r="G45"/>
  <c r="G44"/>
  <c r="H44" s="1"/>
  <c r="I44" s="1"/>
  <c r="G43"/>
  <c r="G42"/>
  <c r="H42" s="1"/>
  <c r="G35"/>
  <c r="G34"/>
  <c r="H34" s="1"/>
  <c r="G33"/>
  <c r="H33" s="1"/>
  <c r="G32"/>
  <c r="H32" s="1"/>
  <c r="G24"/>
  <c r="H24" s="1"/>
  <c r="G23"/>
  <c r="H23" s="1"/>
  <c r="G22"/>
  <c r="G21"/>
  <c r="G20"/>
  <c r="H20" s="1"/>
  <c r="L14"/>
  <c r="F7" i="12" s="1"/>
  <c r="G13" i="15"/>
  <c r="H13" s="1"/>
  <c r="I13" s="1"/>
  <c r="G12"/>
  <c r="H12" s="1"/>
  <c r="G11"/>
  <c r="H11" s="1"/>
  <c r="G10"/>
  <c r="H10" s="1"/>
  <c r="G9"/>
  <c r="H9" s="1"/>
  <c r="G81" l="1"/>
  <c r="C13" i="12" s="1"/>
  <c r="G14"/>
  <c r="H14"/>
  <c r="F14"/>
  <c r="H79" i="15"/>
  <c r="I79" s="1"/>
  <c r="I77"/>
  <c r="H76"/>
  <c r="I78"/>
  <c r="G47"/>
  <c r="C10" i="12" s="1"/>
  <c r="G25" i="15"/>
  <c r="C8" i="12" s="1"/>
  <c r="I24" i="15"/>
  <c r="I32"/>
  <c r="I53"/>
  <c r="I64"/>
  <c r="I42"/>
  <c r="I55"/>
  <c r="I66"/>
  <c r="I10"/>
  <c r="I34"/>
  <c r="I12"/>
  <c r="I20"/>
  <c r="H22"/>
  <c r="I22" s="1"/>
  <c r="H46"/>
  <c r="I46" s="1"/>
  <c r="I68"/>
  <c r="I57"/>
  <c r="H69"/>
  <c r="D12" i="12" s="1"/>
  <c r="I67" i="15"/>
  <c r="G69"/>
  <c r="C12" i="12" s="1"/>
  <c r="I65" i="15"/>
  <c r="H58"/>
  <c r="D11" i="12" s="1"/>
  <c r="I56" i="15"/>
  <c r="G58"/>
  <c r="C11" i="12" s="1"/>
  <c r="H14" i="15"/>
  <c r="D7" i="12" s="1"/>
  <c r="I11" i="15"/>
  <c r="G14"/>
  <c r="C7" i="12" s="1"/>
  <c r="H21" i="15"/>
  <c r="I21" s="1"/>
  <c r="H31"/>
  <c r="H35"/>
  <c r="I35" s="1"/>
  <c r="H45"/>
  <c r="I45" s="1"/>
  <c r="I9"/>
  <c r="I23"/>
  <c r="I33"/>
  <c r="G36"/>
  <c r="C9" i="12" s="1"/>
  <c r="H43" i="15"/>
  <c r="I43" s="1"/>
  <c r="C14" i="12" l="1"/>
  <c r="H36" i="15"/>
  <c r="D9" i="12" s="1"/>
  <c r="H81" i="15"/>
  <c r="D13" i="12" s="1"/>
  <c r="I76" i="15"/>
  <c r="I81" s="1"/>
  <c r="E13" i="12" s="1"/>
  <c r="I25" i="15"/>
  <c r="E8" i="12" s="1"/>
  <c r="H25" i="15"/>
  <c r="D8" i="12" s="1"/>
  <c r="I58" i="15"/>
  <c r="E11" i="12" s="1"/>
  <c r="I69" i="15"/>
  <c r="E12" i="12" s="1"/>
  <c r="I47" i="15"/>
  <c r="E10" i="12" s="1"/>
  <c r="H47" i="15"/>
  <c r="D10" i="12" s="1"/>
  <c r="I14" i="15"/>
  <c r="E7" i="12" s="1"/>
  <c r="I31" i="15"/>
  <c r="I36" s="1"/>
  <c r="E9" i="12" s="1"/>
  <c r="D14" l="1"/>
  <c r="E14"/>
  <c r="B10" i="3" l="1"/>
  <c r="B11"/>
  <c r="B12"/>
  <c r="B13"/>
  <c r="B9"/>
  <c r="B3"/>
  <c r="B4"/>
  <c r="B5"/>
  <c r="B2"/>
  <c r="C23" i="12" l="1"/>
  <c r="C21"/>
  <c r="C25" l="1"/>
  <c r="C26" s="1"/>
</calcChain>
</file>

<file path=xl/sharedStrings.xml><?xml version="1.0" encoding="utf-8"?>
<sst xmlns="http://schemas.openxmlformats.org/spreadsheetml/2006/main" count="430" uniqueCount="250">
  <si>
    <t>ΣΥΝΟΛΟ</t>
  </si>
  <si>
    <t xml:space="preserve">Παρατηρήσεις </t>
  </si>
  <si>
    <t>ΚΑΤΗΓΟΡΙΑ ΔΑΠΑΝΗΣ</t>
  </si>
  <si>
    <t>ΚΑΤΗΓΟΡΙΑ ΠΡΑΞΕΩΝ 4.2.1.2</t>
  </si>
  <si>
    <t>1. Κατασκευή ψυκτικών χώρων και χώρων αποθήκευσης</t>
  </si>
  <si>
    <t>2. Δαπάνες για εξοπλισμό ψύξης και κατάψυξης</t>
  </si>
  <si>
    <t>3. Έργα επεξεργασίας και διάθεσης αποβλήτων</t>
  </si>
  <si>
    <t>4. Δαπάνες για επεξεργασία υπολειμμάτων και απορριπτόμενων ειδών αλιείας</t>
  </si>
  <si>
    <t>5. Εργαστηριακός εξοπλισμός</t>
  </si>
  <si>
    <t>6. Δαπάνες για την προμήθεια εξοπλισμού μηχανοργάνωσης, λογισμικού καθώς και λογισμικού αναβάθμισης</t>
  </si>
  <si>
    <t>7. Δαπάνες για την ανάπτυξη χώρων άμεσης εμπορίας</t>
  </si>
  <si>
    <t>8. Δαπάνες για την εγκατάσταση και εφαρμογή Συστημάτων Διασφάλισης Ποιότητας</t>
  </si>
  <si>
    <t>9. Εξοπλισμός για τη μεταποίηση, συσκευασία και συντήρηση των παραγόμενων αλιευμάτων</t>
  </si>
  <si>
    <t>10. Μεταφορικά μέσα (χερσαία)</t>
  </si>
  <si>
    <t>11. Λοιποί εξοπλισμοί και μηχανήματα</t>
  </si>
  <si>
    <t>12. Τεχνικά έξοδα και Απρόβλεπτα (10%)</t>
  </si>
  <si>
    <t>ΚΑΤΗΓΟΡΙΑ ΠΡΑΞΕΩΝ 4.2.1.4</t>
  </si>
  <si>
    <t>ΕΠΙΧΕΙΡΗΣΙΑΚΟ ΠΡΟΓΡΑΜΜΑ:</t>
  </si>
  <si>
    <t>ΕΠ ΑΛΙΕΙΑΣ &amp; ΘΑΛΑΣΣΑΣ 2014 - 2020</t>
  </si>
  <si>
    <t>ΠΡΟΤΕΡΑΙΟΤΗΤΑ:</t>
  </si>
  <si>
    <t xml:space="preserve">4. ΑΥΞΗΣΗ ΤΗΣ ΑΠΑΣΧΟΛΗΣΗΣ ΚΑΙ ΤΗΣ ΕΔΑΦΙΚΗΣ ΣΥΝΟΧΗΣ </t>
  </si>
  <si>
    <t>ΜΕΤΡΟ:</t>
  </si>
  <si>
    <t>8.3.3. Άρθρο 63. Εφαρμογή στρατηγικών τοπικής ανάπτυξης (για παρεμβάσεις ιδιωτικού χαρακτήρα)</t>
  </si>
  <si>
    <t xml:space="preserve">ΚΩΔΙΚΟΣ ΠΡΟΣΚΛΗΣΗΣ: </t>
  </si>
  <si>
    <t>ΕΥΡΩΠΑΪΚΗ ΕΝΩΣΗ</t>
  </si>
  <si>
    <t xml:space="preserve">Ευρωπαϊκό Ταμείο </t>
  </si>
  <si>
    <t>Θάλασσας και Αλιείας</t>
  </si>
  <si>
    <t>ΚΩΔΙΚΟΣ ΠΣΚΕ:</t>
  </si>
  <si>
    <t>α/α</t>
  </si>
  <si>
    <t>ΦΠΑ</t>
  </si>
  <si>
    <t>ΣΤΟΙΧΕΙΑ ΠΑΡΑΣΤΑΤΙΚΟΥ</t>
  </si>
  <si>
    <t>ΣΤΟΙΧΕΙΑ ΕΞΟΦΛΗΣΗΣ</t>
  </si>
  <si>
    <t>Αρ. παραστατικού</t>
  </si>
  <si>
    <t>Ημ/νια έκδοσης</t>
  </si>
  <si>
    <t>Εκδότης</t>
  </si>
  <si>
    <t>Σύνολο</t>
  </si>
  <si>
    <t>Τρόπος εξόφλησης</t>
  </si>
  <si>
    <t>Ημερομηνία εξόφλησης</t>
  </si>
  <si>
    <t>Αριθ. παραστατικού εξόφλησης</t>
  </si>
  <si>
    <t>Γενικό άθροισμα</t>
  </si>
  <si>
    <t>(*) Το σύνολο των Αναδρομικών Δαπανών δεν μπορεί να είναι μεγαλύτερο από το 50%   του αιτούμενου κόστους του έργου</t>
  </si>
  <si>
    <t>Οι στήλες συμπληρώνονται αυτόματα</t>
  </si>
  <si>
    <t>ΤΙΤΛΟΣ ΠΡΟΤΑΣΗΣ :</t>
  </si>
  <si>
    <t>ΚΑΤΗΓΟΡΙΑ ΠΡΑΞΕΩΝ 4.2.1.1</t>
  </si>
  <si>
    <t>Α.1</t>
  </si>
  <si>
    <t>Α.2</t>
  </si>
  <si>
    <t>Α.3</t>
  </si>
  <si>
    <t>Α.4</t>
  </si>
  <si>
    <t>Β.1</t>
  </si>
  <si>
    <t>Β.2</t>
  </si>
  <si>
    <t>Β.3</t>
  </si>
  <si>
    <t>Β.4</t>
  </si>
  <si>
    <t>Β.5</t>
  </si>
  <si>
    <t>1</t>
  </si>
  <si>
    <t>2</t>
  </si>
  <si>
    <t>3</t>
  </si>
  <si>
    <t>4</t>
  </si>
  <si>
    <t>5</t>
  </si>
  <si>
    <t>6</t>
  </si>
  <si>
    <t>7</t>
  </si>
  <si>
    <t>8</t>
  </si>
  <si>
    <t>Εξυπηρέτηση κριτηρίων ΕΠΙΛΟΓΗΣ (ΑΕΙΦΟΡΟΣ ΑΝΑΠΤΥΞΗ)</t>
  </si>
  <si>
    <t>ΑΕΙΦΟΡΟΣ ΑΝΑΠΤΥΞΗ</t>
  </si>
  <si>
    <t>1. μείωση του περιβαλλοντικού αποτυπώματος άνθρακα</t>
  </si>
  <si>
    <t>2. μείωση των εκπομπών ρύπων με χρήση αντιρρυπαντικής τεχνολογίας, αντιρρυπαντικών πρώτων υλών και καυσίμων</t>
  </si>
  <si>
    <t>3. γαλάζια ανάπτυξη (γαλάζια καινοτομία, μπλε βιοτεχνολογία κ.α.), σύμφωνα με τις κατευθύνσεις της ΕΕ ή τις περιφερειακές και εθνικές πολιτικές</t>
  </si>
  <si>
    <t>4. διαχείριση αποβλήτων</t>
  </si>
  <si>
    <t xml:space="preserve">5. χρήση ανανεώσιμων πηγών ενέργειας, </t>
  </si>
  <si>
    <t xml:space="preserve">6. χρήση πρακτικών εξοικονόμησης ενέργειας, ύδατος κλπ, </t>
  </si>
  <si>
    <t>7. εφαρμογή συστημάτων περιβαλλοντικής διαχείρισης (πχ ISO 14000, EMAS)</t>
  </si>
  <si>
    <t>Α/Α</t>
  </si>
  <si>
    <t>ΚΟΣΤΟΣ ΕΡΓΟΥ €</t>
  </si>
  <si>
    <t>ΑΝΑΔΡΟΜΙΚΕΣ ΔΑΠΑΝΕΣ €(*)</t>
  </si>
  <si>
    <t>ΚΑΘΑΡΗ ΑΞΙΑ</t>
  </si>
  <si>
    <t>ΑΙΤΟΥΜΕΝΟΣ ΠΡΟΫΠΟΛΟΓΙΣΜΟΣ (στήλη 3 ή 5 ανάλογα με την επιλεξιμότητα του ΦΠΑ)</t>
  </si>
  <si>
    <t>ΠΡΟΣΦΟΡΕΣ</t>
  </si>
  <si>
    <t>Εξυπηρέτηση κριτηρίων ΕΠΙΛΟΓΗΣ (ΝΕΕΣ ΤΕΧΝΟΛΟΓΙΕΣ) ΝΑΙ Ή ΚΕΝΟ</t>
  </si>
  <si>
    <t>ΤΙΜΗ ΜΟΝΑΔΑΣ</t>
  </si>
  <si>
    <t>ΣΥΝΟΛΙΚΟ ΚΟΣΤΟΣ</t>
  </si>
  <si>
    <t>ΠΕΡΙΓΡΑΦΗ</t>
  </si>
  <si>
    <t>Μ.Μ</t>
  </si>
  <si>
    <t>ΠΟΣΟΤΗΤΑ</t>
  </si>
  <si>
    <r>
      <t xml:space="preserve">Σημείωση : </t>
    </r>
    <r>
      <rPr>
        <sz val="9"/>
        <color theme="1"/>
        <rFont val="Calibri"/>
        <family val="2"/>
        <charset val="161"/>
      </rPr>
      <t xml:space="preserve"> μέχρι το 10% του συνολικού κόστους της πράξης. </t>
    </r>
  </si>
  <si>
    <t>Β.6</t>
  </si>
  <si>
    <t>Α.5</t>
  </si>
  <si>
    <t>Α.5.1 Μελέτη</t>
  </si>
  <si>
    <t>Α.5.2. Επίβλεψη</t>
  </si>
  <si>
    <t>Α.5.3. Σύνταξη φακέλου υποψηφιότητας</t>
  </si>
  <si>
    <t>Α.5.4. Παρακολούθηση επενδυτικού σχεδίου</t>
  </si>
  <si>
    <t>Α.5.5. Απρόβλεπτες δαπάνες</t>
  </si>
  <si>
    <t>Β.7.1 Μελέτη</t>
  </si>
  <si>
    <t>Β.7.2. Επίβλεψη</t>
  </si>
  <si>
    <t>Β.7.3. Σύνταξη φακέλου υποψηφιότητας</t>
  </si>
  <si>
    <t>Β.7.4. Παρακολούθηση επενδυτικού σχεδίου</t>
  </si>
  <si>
    <t>Β.7.5. Απρόβλεπτες δαπάνες</t>
  </si>
  <si>
    <t>Β.7</t>
  </si>
  <si>
    <t>Β4. Δαπάνες για την μείωση της κατανάλωσης ηλεκτρικής ή θερμικής ενέργειας</t>
  </si>
  <si>
    <t xml:space="preserve">Β1. Δαπάνες για τη βελτίωση της υδροδυναμικής του σκάφους. </t>
  </si>
  <si>
    <t>Β2.  Δαπάνες για τη βελτίωση του συστήματος πρόωσης του σκάφους.</t>
  </si>
  <si>
    <t xml:space="preserve">Β3. Δαπάνες επί αλιευτικών εργαλείων και αλιευτικού εξοπλισμού. </t>
  </si>
  <si>
    <t>Β.5.2. Συστήματα ενεργειακής απόδοσης</t>
  </si>
  <si>
    <t>Β.5.1. Έλεγχοι συστημάτων ενεργειακής απόδοσης</t>
  </si>
  <si>
    <t>Α.1.1. Σωσίβιες λέμβοι</t>
  </si>
  <si>
    <t>Α.1.2. Υδροστατικοί μηχανισμοί ελευθέρωσης για σωσίβιες λέμβους</t>
  </si>
  <si>
    <t>Α.1.3. Ατομικοί ραδιοσημαντήρες εντοπισμού, όπως οι συσκευές θεσιδεικτικού ραδιοφάρου έκτακτης ανάγκης (EPIRB), οι οποίες μπορούν να ενσωματωθούν σε σωσίβια γιλέκα και σε ενδύματα εργασίας των αλιέων</t>
  </si>
  <si>
    <t>Α.1.4. Ατομικές συσκευές επίπλευσης (PFD), ιδιαίτερα στολές επιβίωσης σε περίπτωση πτώσης σε νερό, κυκλικά σωσίβια και γιλέκα</t>
  </si>
  <si>
    <t>Α.1.5. Φωτοβολίδες</t>
  </si>
  <si>
    <t>Α.1.6. Συσκευές ρίψης σχοινιού</t>
  </si>
  <si>
    <t>Α.1.7. Συστήματα ανάκτησης μετά από πτώση ανθρώπου στη θάλασσα</t>
  </si>
  <si>
    <t>Α.1.8. Συσκευές πυρόσβεσης, όπως πυροσβεστήρες, πυρίμαχες κουβέρτες, ανιχνευτές καπνού  και φωτιάς, αναπνευστικές συσκευές</t>
  </si>
  <si>
    <t>Α.1.9. Θύρες πυρασφάλειας</t>
  </si>
  <si>
    <t>Α.1.10. Βαλβίδες διακοπής στη δεξαμενή καυσίμου</t>
  </si>
  <si>
    <t>Α.1.11. Ανιχνευτές αερίου και συστήματα συναγερμού αερίου</t>
  </si>
  <si>
    <t>Α.1.12. Αντλίες υδροσυλλεκτών και συστήματα συναγερμού</t>
  </si>
  <si>
    <t>Α.1.13. Εξοπλισμός ραδιοεπικοινωνίας και δορυφορικής επικοινωνίας</t>
  </si>
  <si>
    <t>Α.1.14. Στεγανές καταπακτές και θύρες</t>
  </si>
  <si>
    <t>Α.1.15. Προστατευτικά μηχανημάτων όπως βαρούλκα ή τύμπανα περιέλιξης των διχτυών</t>
  </si>
  <si>
    <t>Α.1.16. Διάδρομοι και κλίμακες αποεπιβίβασης</t>
  </si>
  <si>
    <t>Α.1.17. Φωτισμός αναζήτησης, καταστρώματος ή κινδύνου</t>
  </si>
  <si>
    <t>Α.1.18. Μηχανισμοί απασφάλισης για περιπτώσεις όπου τα αλιευτικά εργαλεία συναντήσουν υποβρύχια εμπόδια</t>
  </si>
  <si>
    <t>Α.1.19. Κάμερες ασφαλείας και συσκευές οπτικής απεικόνισης</t>
  </si>
  <si>
    <t>Α.1.20. Εξοπλισμός και στοιχεία που είναι απαραίτητα για τη βελτίωση της ασφάλειας του καταστρώματος</t>
  </si>
  <si>
    <t>Α.2.1. Αγορά και εγκατάσταση κιβωτίων πρώτων βοηθειών</t>
  </si>
  <si>
    <t>Α.2.2. Αγορά φαρμάκων και συσκευών έκτακτης ανάγκης επί του σκάφους</t>
  </si>
  <si>
    <t>Α.2.3. Παροχή υπηρεσιών τηλεϊατρικής, συμπεριλαμβανομένων των ηλεκτρονικών τεχνολογιών, του εξοπλισμού και των ιατρικών απεικονίσεων για παροχή εξ αποστάσεως συμβουλών από τα σκάφη</t>
  </si>
  <si>
    <t>Α.2.4. Παροχή οδηγών και εγχειριδίων για τη βελτίωση της υγείας επί του σκάφους</t>
  </si>
  <si>
    <t>Α.2.5.  Εκστρατείες ενημέρωσης για τη βελτίωση της υγείας επί του σκάφους</t>
  </si>
  <si>
    <t>Α.3.1 Υγειονομικές εγκαταστάσεις, όπως τουαλέτες και εγκαταστάσεις πλύσης</t>
  </si>
  <si>
    <t>Α.3.2. Μαγειρεία και εξοπλισμός για την αποθήκευση τροφίμων</t>
  </si>
  <si>
    <t>Α.3.3. Συσκευές καθαρισμού του νερού για παροχή πόσιμου νερού</t>
  </si>
  <si>
    <t>Α.3.4. Εξοπλισμός καθαρισμού για την τήρηση των συνθηκών υγιεινής επί του σκάφους</t>
  </si>
  <si>
    <t>Α.3.5. Οδηγοί και εγχειρίδια για τη βελτίωση της υγιεινής επί του σκάφους, συμπεριλαμβανομένων των εργαλείων λογισμικού</t>
  </si>
  <si>
    <t>Α.4.1. Κιγκλιδώματα επί του καταστρώματος</t>
  </si>
  <si>
    <t>Α.4.2. Υπόστεγα επί του καταστρώματος και εκσυγχρονισμός των θαλάμων επιβατών με σκοπό την παροχή προστασίας από δυσμενείς καιρικές συνθήκες</t>
  </si>
  <si>
    <t>Α.4.3. Στοιχεία σχετικά με τη βελτίωση της ασφάλειας του θαλάμου επιβατών και με την παροχή κοινόχρηστων χώρων για το πλήρωμα</t>
  </si>
  <si>
    <t>Α.4.4.Εξοπλισμός για τη μείωση της σκληρής χειροκίνητης ανύψωσης, με εξαίρεση τα μηχανήματα που συνδέονται άμεσα με τις αλιευτικές δραστηριότητες, όπως τα βαρούλκα</t>
  </si>
  <si>
    <t>Α.4.5. Αντιολισθητική βαφή και ποδοτάπητες από καουτσούκ</t>
  </si>
  <si>
    <t>Α.4.6. Μονωτικός εξοπλισμός κατά του θορύβου, της θέρμανσης ή της ψύξης και εξοπλισμός για τη βελτίωση του εξαερισμού</t>
  </si>
  <si>
    <t>Α.4.7. Ενδύματα εργασίας και προστατευτικός εξοπλισμός, όπως αδιάβροχες μπότες ασφαλείας, εξοπλισμός οφθαλμικής και αναπνευστικής προστασίας, προστατευτικά γάντια και κράνη ή εξοπλισμός για την προστασία από τις πτώσεις</t>
  </si>
  <si>
    <t>Α.4.8. Σήματα έκτακτης ανάγκης και σήματα ασφάλειας</t>
  </si>
  <si>
    <t>Α.4.9. Ανάλυση και εκτιμήσεις κινδύνου για τον εντοπισμό των κινδύνων για τους αλιείς τόσο στο λιμάνι όσο και κατά την πλοήγηση προκειμένου να ληφθούν μέτρα για την πρόληψη ή τη μείωση των κινδύνων</t>
  </si>
  <si>
    <t>Α.4.10. Οδηγοί και εγχειρίδια για τη βελτίωση των συνθηκών εργασίας επί του σκάφους</t>
  </si>
  <si>
    <t>Β.1.1. Μηχανισμοί σταθερότητας, όπως σταθμίδες υδροσυλλέκτη και βολβοειδείς πλώρες, που συμβάλλουν στη βελτίωση της συμπεριφοράς του σκάφους σε κυματισμούς και της σταθερότητάς του</t>
  </si>
  <si>
    <t>Β.1.2. Δαπάνες που σχετίζονται με τη χρήση μη τοξικών απορρυπαντικών όπως η επικάλυψη χαλκού, ώστε να μειώνεται η τριβή</t>
  </si>
  <si>
    <t>Β.1.3. Δαπάνες που σχετίζονται με τον μηχανισμό κίνησης πηδαλίου, όπως τα συστήματα ελέγχου του μηχανισμού κίνησης και τα πολλαπλά πηδάλια για τη μείωση της δραστηριότητας του πηδαλίου ανάλογα με τις καιρικές συνθήκες και τις συνθήκες της θάλασσας</t>
  </si>
  <si>
    <t>Β.1.4. Δαπάνες για τη δοκιμή στις δεξαμενές για τη διαμόρφωση βάσης με στόχο τη βελτίωση της υδροδυναμικής</t>
  </si>
  <si>
    <t>Β.2.1. Ενεργειακά αποδοτικές προπέλες συμπεριλαμβανομένων των κινητήριων αξόνων</t>
  </si>
  <si>
    <t>Β.2.2. Καταλύτες</t>
  </si>
  <si>
    <t>Β.2.3. Ενεργειακά αποδοτικές γεννήτριες όπως οι γεννήτριες που χρησιμοποιούν υδρογόνο ή φυσικό αέριο</t>
  </si>
  <si>
    <t>Β.2.4. Στοιχεία πρόωσης με πηγές ανανεώσιμης ενέργειας, όπως ιστία, αετοί, ανεμόμυλοι, ανεμογεννήτριες ή φωτοβολταϊκά</t>
  </si>
  <si>
    <t>Β.2.5. Πρωραία συστήματα πρόωσης</t>
  </si>
  <si>
    <t>Β.2.6. Μετατροπή κινητήρων ώστε να λειτουργούν με βιοκαύσιμα</t>
  </si>
  <si>
    <t>Β.2.7. Δείκτες οικονομίας καυσίμων, συστήματα διαχείρισης καυσίμων και συστήματα παρακολούθησης</t>
  </si>
  <si>
    <t>Β.2.8. Επενδύσεις σε εξοπλισμό και ακροφύσια που βελτιώνουν το σύστημα πρόωσης</t>
  </si>
  <si>
    <t>Β.3.1. Δαπάνες για αλλαγή από συρόμενα εργαλεία σε εναλλακτικά εργαλεία</t>
  </si>
  <si>
    <t>Β.3.2. Δαπάνες για τροποποιήσεις σε συρόμενα εργαλεία</t>
  </si>
  <si>
    <t>Β.3.3. Δαπάνες για εξοπλισμό παρακολούθησης συρόμενων εργαλείων</t>
  </si>
  <si>
    <t>Β.4.1. Δαπάνες για τη βελτίωση των συστημάτων ψύξης, κατάψυξης ή μόνωσης για σκάφη κάτω των 18 m</t>
  </si>
  <si>
    <t>Β.4.2. Δαπάνες για την ενθάρρυνση της ανακύκλωσης της θερμότητας εντός του σκάφους στην οποία περιλαμβάνεται η ανάκτηση και επαναχρησιμοποίηση της θερμότητας σε άλλες βοηθητικές εργασίες εντός του σκάφους</t>
  </si>
  <si>
    <t>Β.6.1. Μελέτες για τη διερεύνηση  της συμβολής των εναλλακτικών συστημάτων πρόωσης και του σχεδιασμού του κύτους στην ενεργειακή απόδοση των αλιευτικών σκαφών</t>
  </si>
  <si>
    <t xml:space="preserve">Β6. Δαπάνες για μελέτες για τη διερεύνηση για τη διερεύνηση της συμβολής των εναλλακτικών συστημάτων πρόωσης και του σχεδιασμού του κύτους στην ενεργειακή απόδοση των αλιευτικών σκαφών. </t>
  </si>
  <si>
    <t xml:space="preserve">Β7. Τεχνικά έξοδα και απρόβλεπτες δαπάνες </t>
  </si>
  <si>
    <t>Τεχνικά έξοδα και απρόβλεπτες δαπάνες (έως 10%)</t>
  </si>
  <si>
    <t>Β2.</t>
  </si>
  <si>
    <t>Β1.</t>
  </si>
  <si>
    <t xml:space="preserve">Δαπάνες για τη βελτίωση της υδροδυναμικής του σκάφους. </t>
  </si>
  <si>
    <t>Δαπάνες για τη βελτίωση του συστήματος πρόωσης του σκάφους.</t>
  </si>
  <si>
    <t xml:space="preserve">Δαπάνες επί αλιευτικών εργαλείων και αλιευτικού εξοπλισμού. </t>
  </si>
  <si>
    <t>Δαπάνες για την μείωση της κατανάλωσης ηλεκτρικής ή θερμικής ενέργειας</t>
  </si>
  <si>
    <r>
      <t>Δαπάνες για μελέτες για τη διερεύνηση για τη διερεύνηση της συμβολής των εναλλακτικών συστημάτων πρόωσης και του σχεδιασμού του κύτους στην ενεργειακή απόδοση των αλιευτικών σκαφών.</t>
    </r>
    <r>
      <rPr>
        <sz val="11"/>
        <color theme="0"/>
        <rFont val="Calibri"/>
        <family val="2"/>
        <charset val="161"/>
        <scheme val="minor"/>
      </rPr>
      <t xml:space="preserve"> </t>
    </r>
  </si>
  <si>
    <t>Β3.</t>
  </si>
  <si>
    <t>Β4.</t>
  </si>
  <si>
    <t>Β5.</t>
  </si>
  <si>
    <t>Β6.</t>
  </si>
  <si>
    <t>Β7.</t>
  </si>
  <si>
    <t>ΠΙΝΑΚΑΣ ΠΑΡΑΣΤΑΤΙΚΩΝ ΑΙΤΟΥΜΕΝΩΝ ΑΝΑΔΡΟΜΙΚΩΝ ΔΑΠΑΝΩΝ</t>
  </si>
  <si>
    <t>Είδος παραστατικού</t>
  </si>
  <si>
    <t>Περιγραφή τιμολογίου</t>
  </si>
  <si>
    <t>Καθαρή Αξία (**)</t>
  </si>
  <si>
    <t>Ποσό ΦΠΑ (*) (**)</t>
  </si>
  <si>
    <t>Σύνολο (**)</t>
  </si>
  <si>
    <t>Ποσό εξόφλησης (***)</t>
  </si>
  <si>
    <t>Καθαρή Αξία (****)</t>
  </si>
  <si>
    <t>Ποσό ΦΠΑ (*)</t>
  </si>
  <si>
    <t>(****) Η Αιτούμενη καθαρή αξία μπορεί να είναι διαφορετική  σε σχεση με την αξία τιμολογίου</t>
  </si>
  <si>
    <t xml:space="preserve">Α.1. Δαπάνες για την βελτίωση της ασφάλειας των αλιέων επί του σκάφους </t>
  </si>
  <si>
    <t>Α.2. Δαπάνες για τη βελτίωση της υγείας των αλιέων επί του σκάφους</t>
  </si>
  <si>
    <t xml:space="preserve">Α.3. Δαπάνες για τη βελτίωση της υγιεινής των αλιέων επί του σκάφους </t>
  </si>
  <si>
    <t>Α.4. Δαπάνες για τη βελτίωση των εργασιακών συνθηκών επί του σκάφους</t>
  </si>
  <si>
    <t>Α.5. Τεχνικά έξοδα και Απρόβλεπτες δαπάνες (έως 10%)</t>
  </si>
  <si>
    <t xml:space="preserve">Β.1. Δαπάνες για τη βελτίωση της υδροδυναμικής του σκάφους. </t>
  </si>
  <si>
    <t>Β.2. Δαπάνες για τη βελτίωση του συστήματος πρόωσης του σκάφους.</t>
  </si>
  <si>
    <t xml:space="preserve">Β.3. Δαπάνες επί αλιευτικών εργαλείων και αλιευτικού εξοπλισμού. </t>
  </si>
  <si>
    <t>Β.4. Δαπάνες για την μείωση της κατανάλωσης ηλεκτρικής ή θερμικής ενέργειας</t>
  </si>
  <si>
    <t xml:space="preserve">Β.6. Δαπάνες για μελέτες για τη διερεύνηση για τη διερεύνηση της συμβολής των εναλλακτικών συστημάτων πρόωσης και του σχεδιασμού του κύτους στην ενεργειακή απόδοση των αλιευτικών σκαφών. </t>
  </si>
  <si>
    <t>Β.7. Τεχνικά έξοδα και απρόβλεπτες δαπάνες (έως 10%)</t>
  </si>
  <si>
    <t>Κατηγορία Πράξης</t>
  </si>
  <si>
    <t>Κατηγορία Πράξης 4.2.1.1</t>
  </si>
  <si>
    <t>Κατηγορία Πράξης 4.2.1.2</t>
  </si>
  <si>
    <t>A4.2.1.1</t>
  </si>
  <si>
    <t>B4.2.1.2</t>
  </si>
  <si>
    <t>Β.4.2.1.2</t>
  </si>
  <si>
    <t>ΑΝΑΔΡΟΜΙΚΕΣ ΔΑΠΑΝΕΣ (μετά την 23/03/2018)</t>
  </si>
  <si>
    <t>ΚΑΘΑΡΗ ΑΞΙΑ (*)</t>
  </si>
  <si>
    <t>ΦΠΑ (*)</t>
  </si>
  <si>
    <t>ΣΥΝΟΛΙΚΟ ΚΟΣΤΟΣ (*)</t>
  </si>
  <si>
    <t>ΑΙΤΟΥΜΕΝΕΣ ΑΝΑΔΡΟΜΙΚΕΣ ΔΑΠΑΝΕΣ (στήλη 6 ή 8 ανάλογα με την επιλεξιμότητα του ΦΠΑ)</t>
  </si>
  <si>
    <t>ΠΟΣΟΣΤΟ ΑΝΑΔΡΟΜΙΚΩΝ</t>
  </si>
  <si>
    <t>Κατηγορία Δαπάνης</t>
  </si>
  <si>
    <t>(*) Στις στήλες 12, 13 &amp; 14 συμπληρώνεται η αναδρομική καθαρή αξία, το ΦΠΑ και το συνολικό κόστος της δαπάνης όπως αυτή προκύπτει από τις στήλες 19, 21 &amp; 22  σύμφωνα με τον "Πίνακας αναδρομικών δαπανων "</t>
  </si>
  <si>
    <t>Υποβολή Φακέλου υποψηφιότητας</t>
  </si>
  <si>
    <t>αποκ</t>
  </si>
  <si>
    <t>Υποστήριξη υλοποίησης Επενδυτικού σχεδίου</t>
  </si>
  <si>
    <t>Απρόβλεπτες δαπάνες</t>
  </si>
  <si>
    <t>(*****) Η στήλη 5 ταυτίζεται με την στήλη 3 του "Αναλυτικού πίνακα προϋπολογισμού"</t>
  </si>
  <si>
    <t>(*)      συμπληρώνεται ο ΦΠΑ είτε είναι επιλέξιμη δαπάνη του έργου είτε όχι</t>
  </si>
  <si>
    <t xml:space="preserve">ΦΠΑ% (*)  </t>
  </si>
  <si>
    <t>(**) Στις στήλες 11,12,13 &amp; 14 συμπληρώνεται την συνολική αξία  του  παραστατικού  για την συγκεκριμένη εργασία - δαπάνη</t>
  </si>
  <si>
    <t>(***) Το ποσό της εξόφλησης θα πρέπει ισούται με την συνολική αξία του παραστατικού για το σύνολο των εργασιών - δαπανών  που περιλαμβάνει σε διαφορετική περίπτωση θεωρείται ανεξόφλητο και μη επιλέξιμο το σύνολο του τιμολογίου</t>
  </si>
  <si>
    <t>Περιγραφή (*****)</t>
  </si>
  <si>
    <t>ΕΙΔΟΣ ΔΑΠΑΝΗΣ</t>
  </si>
  <si>
    <t>Είδος Δαπάνης</t>
  </si>
  <si>
    <t>Υποσύνολο ανά εργασία (Κατηγορία δαπάνης)</t>
  </si>
  <si>
    <t>Β5. Δαπάνες για ελέγχους και  συστήματα ενεργειακής απόδοσης.</t>
  </si>
  <si>
    <t>Β.5. Δαπάνες για ελέγχους και συστήματα ενεργειακής απόδοσης.</t>
  </si>
  <si>
    <t>Δαπάνες για ελέγχους και συστήματα ενεργειακής απόδοσης.</t>
  </si>
  <si>
    <t>Συνολική Αιτούμενη Αναδρομική Δαπάνη</t>
  </si>
  <si>
    <t>Πάγια στοιχεία - Ακίνητα - Εδαφικές εκτάσεις</t>
  </si>
  <si>
    <t>Πάγια στοιχεία - Ακίνητα - κτιριακές εγκαταστάσεις</t>
  </si>
  <si>
    <t>Πάγια στοιχεία - Ακίνητα - Λοιπές δαπάνες ακινήτων</t>
  </si>
  <si>
    <t>Πάγια στοιχεία - Εξοπλισμός - Ανταλλακτικά ως πάγιος εξοπλισμός</t>
  </si>
  <si>
    <t>Πάγια στοιχεία - ιδιωπαραγωγικές και αυτοπαραδόσεις</t>
  </si>
  <si>
    <t>Πάγια στοιχεία - Μεταφορικά μέσα</t>
  </si>
  <si>
    <t>Πάγια στοιχεία - Αγορά άυλων παγίων στοιχείων</t>
  </si>
  <si>
    <t>Κρατήσεις υπερ τρίτων</t>
  </si>
  <si>
    <t>Χρηματοδοτική μίσθωση</t>
  </si>
  <si>
    <t>Χρηματοοικονομικά έξοδα, τραπεζικά έξοδα και άλλες επιβαρύνσις του δικαιούχου</t>
  </si>
  <si>
    <t>Παροχή υπηρεσιών</t>
  </si>
  <si>
    <t xml:space="preserve">ΓΕΝΙΚΟ ΣΥΝΟΛΟ </t>
  </si>
  <si>
    <t>ΚΑΤΗΓΟΡΙΑ ΔΑΠΑΝΩΝ</t>
  </si>
  <si>
    <t>ΚΑΤΗΓΟΡΙΑ ΕΠΙΛΕΞΙΜΩΝ ΔΑΠΑΝΩΝ ΣΥΜΦΩΝΑ ΜΕ ΤΟ ΠΣΚΕ</t>
  </si>
  <si>
    <t xml:space="preserve">ΚΑΤΗΓΟΡΙΑ ΠΡΑΞΗΣ </t>
  </si>
  <si>
    <t xml:space="preserve">ΣΥΝΟΛΙΚΟ ΚΟΣΤΟΣ ΠΡΑΞΗΣ  </t>
  </si>
  <si>
    <t xml:space="preserve">ΥΠΟΔΕΙΓΜΑ VI_A - ΑΝΑΛΥΤΙΚΟΣ ΠΡΟΫΠΟΛΟΓΙΣΜΟΣ </t>
  </si>
  <si>
    <t xml:space="preserve">63 CLLD </t>
  </si>
  <si>
    <t xml:space="preserve">ΠΕΡΙΓΡΑΦΗ ΕΙΔΟΥΣ ΔΑΠΑΝΗΣ ΑΝΛΥΤΙΚΟΥ ΠΡΟΥΠΟΛΟΓΙΣΜΟΥ </t>
  </si>
  <si>
    <t xml:space="preserve">Πάγια στοιχεία - Εξοπλισμός - Αγορά εξοπλισμού. </t>
  </si>
  <si>
    <t>πχ. Β.1.1. Μηχανισμοί σταθερότητας, όπως σταθμίδες υδροσυλλέκτη και βολβοειδείς πλώρες, που συμβάλλουν στη βελτίωση της συμπεριφοράς του σκάφους σε κυματισμούς και της σταθερότητάς του</t>
  </si>
  <si>
    <t xml:space="preserve"> πχ. Β.2.6. Μετατροπή κινητήρων ώστε να λειτουργούν με βιοκαύσιμα</t>
  </si>
  <si>
    <t xml:space="preserve">Επενδύσεις σε εξοπλισμό ή επί του σκάφους που στοχεύουν στη μείωση της εκπομπής ρύπων ή αερίων του θερμοκηπίου και στην αύξηση της ενεργειακής απόδοσης των αλιευτικών σκαφών </t>
  </si>
</sst>
</file>

<file path=xl/styles.xml><?xml version="1.0" encoding="utf-8"?>
<styleSheet xmlns="http://schemas.openxmlformats.org/spreadsheetml/2006/main">
  <numFmts count="2">
    <numFmt numFmtId="164" formatCode="_-* #,##0.00_-;\-* #,##0.00_-;_-* &quot;-&quot;??_-;_-@_-"/>
    <numFmt numFmtId="165" formatCode="0.0%"/>
  </numFmts>
  <fonts count="32">
    <font>
      <sz val="11"/>
      <color theme="1"/>
      <name val="Calibri"/>
      <family val="2"/>
      <charset val="161"/>
      <scheme val="minor"/>
    </font>
    <font>
      <b/>
      <sz val="10"/>
      <color theme="1"/>
      <name val="Calibri"/>
      <family val="2"/>
      <charset val="161"/>
      <scheme val="minor"/>
    </font>
    <font>
      <sz val="10"/>
      <color theme="1"/>
      <name val="Calibri"/>
      <family val="2"/>
      <charset val="161"/>
      <scheme val="minor"/>
    </font>
    <font>
      <b/>
      <sz val="11"/>
      <color theme="1"/>
      <name val="Calibri"/>
      <family val="2"/>
      <charset val="161"/>
      <scheme val="minor"/>
    </font>
    <font>
      <sz val="8"/>
      <name val="Calibri"/>
      <family val="2"/>
      <charset val="161"/>
      <scheme val="minor"/>
    </font>
    <font>
      <b/>
      <u/>
      <sz val="11"/>
      <color theme="1"/>
      <name val="Calibri"/>
      <family val="2"/>
      <charset val="161"/>
      <scheme val="minor"/>
    </font>
    <font>
      <u/>
      <sz val="11"/>
      <color theme="1"/>
      <name val="Times New Roman"/>
      <family val="1"/>
      <charset val="161"/>
    </font>
    <font>
      <b/>
      <sz val="12"/>
      <name val="Calibri"/>
      <family val="2"/>
      <charset val="161"/>
    </font>
    <font>
      <sz val="11"/>
      <name val="Calibri"/>
      <family val="2"/>
      <charset val="161"/>
    </font>
    <font>
      <b/>
      <sz val="16"/>
      <name val="Arial Greek"/>
      <charset val="161"/>
    </font>
    <font>
      <b/>
      <sz val="10"/>
      <name val="Tahoma"/>
      <family val="2"/>
      <charset val="161"/>
    </font>
    <font>
      <sz val="11"/>
      <color theme="0"/>
      <name val="Calibri"/>
      <family val="2"/>
      <charset val="161"/>
      <scheme val="minor"/>
    </font>
    <font>
      <sz val="10"/>
      <name val="Arial"/>
      <family val="2"/>
      <charset val="161"/>
    </font>
    <font>
      <sz val="9"/>
      <name val="Calibri"/>
      <family val="2"/>
      <charset val="161"/>
      <scheme val="minor"/>
    </font>
    <font>
      <sz val="9"/>
      <color rgb="FF000000"/>
      <name val="Calibri"/>
      <family val="2"/>
      <charset val="161"/>
      <scheme val="minor"/>
    </font>
    <font>
      <b/>
      <sz val="9"/>
      <color rgb="FF00000A"/>
      <name val="Calibri"/>
      <family val="2"/>
      <charset val="161"/>
      <scheme val="minor"/>
    </font>
    <font>
      <sz val="9"/>
      <color rgb="FF00000A"/>
      <name val="Calibri"/>
      <family val="2"/>
      <charset val="161"/>
      <scheme val="minor"/>
    </font>
    <font>
      <sz val="11"/>
      <color theme="1"/>
      <name val="Calibri"/>
      <family val="2"/>
      <charset val="161"/>
      <scheme val="minor"/>
    </font>
    <font>
      <sz val="11"/>
      <color rgb="FFFFFF00"/>
      <name val="Calibri"/>
      <family val="2"/>
      <charset val="161"/>
      <scheme val="minor"/>
    </font>
    <font>
      <b/>
      <sz val="12"/>
      <color theme="1"/>
      <name val="Calibri"/>
      <family val="2"/>
      <charset val="161"/>
      <scheme val="minor"/>
    </font>
    <font>
      <sz val="9"/>
      <color theme="1"/>
      <name val="Calibri"/>
      <family val="2"/>
      <charset val="161"/>
      <scheme val="minor"/>
    </font>
    <font>
      <sz val="9"/>
      <color theme="1"/>
      <name val="Calibri"/>
      <family val="2"/>
      <charset val="161"/>
    </font>
    <font>
      <b/>
      <sz val="9"/>
      <color theme="1"/>
      <name val="Calibri"/>
      <family val="2"/>
      <charset val="161"/>
    </font>
    <font>
      <b/>
      <sz val="9"/>
      <color rgb="FFFFFFFF"/>
      <name val="Arial Narrow"/>
      <family val="2"/>
      <charset val="161"/>
    </font>
    <font>
      <sz val="9"/>
      <color theme="1"/>
      <name val="Arial Narrow"/>
      <family val="2"/>
      <charset val="161"/>
    </font>
    <font>
      <b/>
      <sz val="9"/>
      <color theme="1"/>
      <name val="Times New Roman"/>
      <family val="1"/>
      <charset val="161"/>
    </font>
    <font>
      <b/>
      <sz val="9"/>
      <name val="Arial Narrow"/>
      <family val="2"/>
      <charset val="161"/>
    </font>
    <font>
      <b/>
      <sz val="12"/>
      <color rgb="FF000000"/>
      <name val="Calibri"/>
      <family val="2"/>
      <charset val="161"/>
      <scheme val="minor"/>
    </font>
    <font>
      <sz val="12"/>
      <color theme="1"/>
      <name val="Calibri"/>
      <family val="2"/>
      <charset val="161"/>
      <scheme val="minor"/>
    </font>
    <font>
      <b/>
      <sz val="11"/>
      <color theme="0"/>
      <name val="Calibri"/>
      <family val="2"/>
      <charset val="161"/>
      <scheme val="minor"/>
    </font>
    <font>
      <b/>
      <sz val="11"/>
      <color rgb="FFFFFF00"/>
      <name val="Calibri"/>
      <family val="2"/>
      <charset val="161"/>
    </font>
    <font>
      <b/>
      <sz val="11"/>
      <color rgb="FFFFFF00"/>
      <name val="Calibri"/>
      <family val="2"/>
      <charset val="161"/>
      <scheme val="minor"/>
    </font>
  </fonts>
  <fills count="20">
    <fill>
      <patternFill patternType="none"/>
    </fill>
    <fill>
      <patternFill patternType="gray125"/>
    </fill>
    <fill>
      <patternFill patternType="solid">
        <fgColor theme="9" tint="0.39997558519241921"/>
        <bgColor indexed="64"/>
      </patternFill>
    </fill>
    <fill>
      <patternFill patternType="solid">
        <fgColor rgb="FF00B050"/>
        <bgColor indexed="64"/>
      </patternFill>
    </fill>
    <fill>
      <patternFill patternType="solid">
        <fgColor rgb="FFFFFFCC"/>
        <bgColor rgb="FFFFFFFF"/>
      </patternFill>
    </fill>
    <fill>
      <patternFill patternType="solid">
        <fgColor theme="9" tint="-0.499984740745262"/>
        <bgColor indexed="64"/>
      </patternFill>
    </fill>
    <fill>
      <patternFill patternType="solid">
        <fgColor rgb="FFFFC000"/>
        <bgColor indexed="64"/>
      </patternFill>
    </fill>
    <fill>
      <patternFill patternType="solid">
        <fgColor theme="8" tint="0.39997558519241921"/>
        <bgColor indexed="64"/>
      </patternFill>
    </fill>
    <fill>
      <patternFill patternType="solid">
        <fgColor rgb="FFC5E0B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39997558519241921"/>
        <bgColor rgb="FFFFFFFF"/>
      </patternFill>
    </fill>
    <fill>
      <patternFill patternType="solid">
        <fgColor theme="7"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8" tint="-0.499984740745262"/>
        <bgColor indexed="64"/>
      </patternFill>
    </fill>
    <fill>
      <patternFill patternType="solid">
        <fgColor theme="5"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2" fillId="0" borderId="0"/>
    <xf numFmtId="164" fontId="17" fillId="0" borderId="0" applyFont="0" applyFill="0" applyBorder="0" applyAlignment="0" applyProtection="0"/>
    <xf numFmtId="9" fontId="17" fillId="0" borderId="0" applyFont="0" applyFill="0" applyBorder="0" applyAlignment="0" applyProtection="0"/>
  </cellStyleXfs>
  <cellXfs count="303">
    <xf numFmtId="0" fontId="0" fillId="0" borderId="0" xfId="0"/>
    <xf numFmtId="0" fontId="3" fillId="0" borderId="0" xfId="0" applyFont="1"/>
    <xf numFmtId="0" fontId="0" fillId="0" borderId="0" xfId="0" applyAlignment="1">
      <alignment wrapText="1"/>
    </xf>
    <xf numFmtId="0" fontId="0" fillId="0" borderId="0" xfId="0" applyAlignment="1">
      <alignment horizontal="left" vertical="center"/>
    </xf>
    <xf numFmtId="0" fontId="0" fillId="0" borderId="0" xfId="0" applyAlignment="1">
      <alignment vertical="center"/>
    </xf>
    <xf numFmtId="0" fontId="0" fillId="3" borderId="0" xfId="0" applyFill="1"/>
    <xf numFmtId="0" fontId="5" fillId="0" borderId="0" xfId="0" applyFont="1" applyAlignment="1">
      <alignment horizontal="left" vertical="center" indent="7"/>
    </xf>
    <xf numFmtId="0" fontId="6" fillId="0" borderId="0" xfId="0" applyFont="1" applyAlignment="1">
      <alignment horizontal="left" vertical="center" indent="7"/>
    </xf>
    <xf numFmtId="0" fontId="0" fillId="0" borderId="1" xfId="0" applyBorder="1"/>
    <xf numFmtId="4" fontId="0" fillId="0" borderId="1" xfId="0" applyNumberFormat="1" applyFill="1" applyBorder="1"/>
    <xf numFmtId="0" fontId="0" fillId="2" borderId="0" xfId="0" applyFill="1" applyAlignment="1">
      <alignment wrapText="1"/>
    </xf>
    <xf numFmtId="0" fontId="20" fillId="0" borderId="0" xfId="0" applyFont="1"/>
    <xf numFmtId="4" fontId="20" fillId="0" borderId="0" xfId="0" applyNumberFormat="1" applyFont="1"/>
    <xf numFmtId="4" fontId="20" fillId="0" borderId="0" xfId="0" applyNumberFormat="1" applyFont="1" applyAlignment="1">
      <alignment horizontal="right"/>
    </xf>
    <xf numFmtId="0" fontId="2" fillId="0" borderId="1" xfId="0" applyFont="1" applyBorder="1" applyAlignment="1">
      <alignment wrapText="1"/>
    </xf>
    <xf numFmtId="0" fontId="1" fillId="0" borderId="1" xfId="0" applyFont="1" applyBorder="1" applyAlignment="1">
      <alignment vertical="top" wrapText="1"/>
    </xf>
    <xf numFmtId="4" fontId="24" fillId="0" borderId="1" xfId="0" applyNumberFormat="1" applyFont="1" applyBorder="1" applyAlignment="1">
      <alignment horizontal="right" vertical="center"/>
    </xf>
    <xf numFmtId="4" fontId="24" fillId="0" borderId="19" xfId="0" applyNumberFormat="1" applyFont="1" applyBorder="1" applyAlignment="1">
      <alignment horizontal="right" vertical="center"/>
    </xf>
    <xf numFmtId="4" fontId="24" fillId="0" borderId="5" xfId="0" applyNumberFormat="1" applyFont="1" applyBorder="1" applyAlignment="1">
      <alignment horizontal="right" vertical="center"/>
    </xf>
    <xf numFmtId="4" fontId="24" fillId="0" borderId="24" xfId="0" applyNumberFormat="1" applyFont="1" applyBorder="1" applyAlignment="1">
      <alignment horizontal="right" vertical="center"/>
    </xf>
    <xf numFmtId="4" fontId="24" fillId="0" borderId="26" xfId="0" applyNumberFormat="1" applyFont="1" applyBorder="1" applyAlignment="1">
      <alignment horizontal="right" vertical="center"/>
    </xf>
    <xf numFmtId="4" fontId="24" fillId="0" borderId="28" xfId="0" applyNumberFormat="1" applyFont="1" applyBorder="1" applyAlignment="1">
      <alignment horizontal="right" vertical="center"/>
    </xf>
    <xf numFmtId="0" fontId="20" fillId="0" borderId="0" xfId="0" applyFont="1" applyAlignment="1">
      <alignment horizontal="justify" vertical="center"/>
    </xf>
    <xf numFmtId="0" fontId="1" fillId="0" borderId="0" xfId="0" applyFont="1" applyFill="1" applyBorder="1" applyAlignment="1">
      <alignment horizontal="center" vertical="top" wrapText="1"/>
    </xf>
    <xf numFmtId="4" fontId="22" fillId="2" borderId="13" xfId="0" applyNumberFormat="1" applyFont="1" applyFill="1" applyBorder="1" applyAlignment="1">
      <alignment horizontal="center" vertical="center" wrapText="1"/>
    </xf>
    <xf numFmtId="4" fontId="23" fillId="2" borderId="15" xfId="0" applyNumberFormat="1" applyFont="1" applyFill="1" applyBorder="1" applyAlignment="1">
      <alignment horizontal="center" vertical="center" wrapText="1"/>
    </xf>
    <xf numFmtId="4" fontId="23" fillId="2" borderId="16" xfId="0" applyNumberFormat="1" applyFont="1" applyFill="1" applyBorder="1" applyAlignment="1">
      <alignment horizontal="center" vertical="center" wrapText="1"/>
    </xf>
    <xf numFmtId="4" fontId="23" fillId="2" borderId="17" xfId="0" applyNumberFormat="1" applyFont="1" applyFill="1" applyBorder="1" applyAlignment="1">
      <alignment horizontal="center" vertical="center" wrapText="1"/>
    </xf>
    <xf numFmtId="0" fontId="22" fillId="0" borderId="29" xfId="0" applyFont="1" applyFill="1" applyBorder="1" applyAlignment="1">
      <alignment horizontal="center" vertical="center"/>
    </xf>
    <xf numFmtId="0" fontId="22" fillId="0" borderId="26" xfId="0" applyFont="1" applyFill="1" applyBorder="1" applyAlignment="1">
      <alignment horizontal="center" vertical="center" wrapText="1"/>
    </xf>
    <xf numFmtId="3" fontId="22" fillId="0" borderId="26" xfId="0" applyNumberFormat="1" applyFont="1" applyFill="1" applyBorder="1" applyAlignment="1">
      <alignment horizontal="center" vertical="center" wrapText="1"/>
    </xf>
    <xf numFmtId="3" fontId="22" fillId="0" borderId="27" xfId="0" applyNumberFormat="1" applyFont="1" applyFill="1" applyBorder="1" applyAlignment="1">
      <alignment horizontal="center" vertical="center" wrapText="1"/>
    </xf>
    <xf numFmtId="3" fontId="26" fillId="0" borderId="29" xfId="0" applyNumberFormat="1" applyFont="1" applyFill="1" applyBorder="1" applyAlignment="1">
      <alignment horizontal="center" vertical="center" wrapText="1"/>
    </xf>
    <xf numFmtId="3" fontId="26" fillId="0" borderId="26" xfId="0" applyNumberFormat="1" applyFont="1" applyFill="1" applyBorder="1" applyAlignment="1">
      <alignment horizontal="center" vertical="center" wrapText="1"/>
    </xf>
    <xf numFmtId="3" fontId="26" fillId="0" borderId="28" xfId="0" applyNumberFormat="1" applyFont="1" applyFill="1" applyBorder="1" applyAlignment="1">
      <alignment horizontal="center" vertical="center" wrapText="1"/>
    </xf>
    <xf numFmtId="0" fontId="21" fillId="0" borderId="25" xfId="0" applyFont="1" applyBorder="1" applyAlignment="1">
      <alignment horizontal="left" vertical="center" wrapText="1"/>
    </xf>
    <xf numFmtId="0" fontId="21" fillId="0" borderId="24" xfId="0" applyFont="1" applyBorder="1" applyAlignment="1">
      <alignment horizontal="left" vertical="center"/>
    </xf>
    <xf numFmtId="0" fontId="21" fillId="0" borderId="25" xfId="0" applyFont="1" applyBorder="1" applyAlignment="1">
      <alignment horizontal="left" vertical="center"/>
    </xf>
    <xf numFmtId="0" fontId="21" fillId="0" borderId="5" xfId="0" applyFont="1" applyBorder="1" applyAlignment="1">
      <alignment horizontal="left" vertical="center"/>
    </xf>
    <xf numFmtId="4" fontId="24" fillId="0" borderId="32" xfId="0" applyNumberFormat="1" applyFont="1" applyBorder="1" applyAlignment="1">
      <alignment horizontal="right" vertical="center"/>
    </xf>
    <xf numFmtId="4" fontId="24" fillId="0" borderId="25" xfId="0" applyNumberFormat="1" applyFont="1" applyBorder="1" applyAlignment="1">
      <alignment horizontal="right" vertical="center"/>
    </xf>
    <xf numFmtId="0" fontId="21" fillId="0" borderId="18" xfId="0" applyFont="1" applyBorder="1" applyAlignment="1">
      <alignment horizontal="left" vertical="center" wrapText="1"/>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0" borderId="1" xfId="0" applyFont="1" applyBorder="1" applyAlignment="1">
      <alignment horizontal="left" vertical="center"/>
    </xf>
    <xf numFmtId="4" fontId="24" fillId="0" borderId="3" xfId="0" applyNumberFormat="1" applyFont="1" applyBorder="1" applyAlignment="1">
      <alignment horizontal="right" vertical="center"/>
    </xf>
    <xf numFmtId="4" fontId="24" fillId="0" borderId="18" xfId="0" applyNumberFormat="1" applyFont="1" applyBorder="1" applyAlignment="1">
      <alignment horizontal="right" vertical="center"/>
    </xf>
    <xf numFmtId="0" fontId="21" fillId="0" borderId="29" xfId="0" applyFont="1" applyBorder="1" applyAlignment="1">
      <alignment horizontal="left" vertical="center" wrapText="1"/>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26" xfId="0" applyFont="1" applyBorder="1" applyAlignment="1">
      <alignment horizontal="left" vertical="center"/>
    </xf>
    <xf numFmtId="4" fontId="24" fillId="0" borderId="27" xfId="0" applyNumberFormat="1" applyFont="1" applyBorder="1" applyAlignment="1">
      <alignment horizontal="right" vertical="center"/>
    </xf>
    <xf numFmtId="4" fontId="22" fillId="9" borderId="30" xfId="0" applyNumberFormat="1" applyFont="1" applyFill="1" applyBorder="1" applyAlignment="1">
      <alignment horizontal="right" vertical="center"/>
    </xf>
    <xf numFmtId="4" fontId="22" fillId="9" borderId="37" xfId="0" applyNumberFormat="1" applyFont="1" applyFill="1" applyBorder="1" applyAlignment="1">
      <alignment horizontal="right" vertical="center"/>
    </xf>
    <xf numFmtId="0" fontId="22" fillId="2" borderId="38" xfId="0" applyFont="1" applyFill="1" applyBorder="1" applyAlignment="1">
      <alignment horizontal="center" vertical="center"/>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38" xfId="0" applyFont="1" applyFill="1" applyBorder="1" applyAlignment="1">
      <alignment horizontal="center" vertical="center" wrapText="1"/>
    </xf>
    <xf numFmtId="4" fontId="22" fillId="2" borderId="22" xfId="0" applyNumberFormat="1" applyFont="1" applyFill="1" applyBorder="1" applyAlignment="1">
      <alignment horizontal="center" vertical="center" wrapText="1"/>
    </xf>
    <xf numFmtId="4" fontId="22" fillId="2" borderId="23" xfId="0" applyNumberFormat="1" applyFont="1" applyFill="1" applyBorder="1" applyAlignment="1">
      <alignment horizontal="center" vertical="center" wrapText="1"/>
    </xf>
    <xf numFmtId="4" fontId="22" fillId="9" borderId="39" xfId="0" applyNumberFormat="1" applyFont="1" applyFill="1" applyBorder="1" applyAlignment="1">
      <alignment horizontal="right" vertical="center"/>
    </xf>
    <xf numFmtId="0" fontId="22" fillId="2" borderId="13" xfId="0" applyFont="1" applyFill="1" applyBorder="1" applyAlignment="1">
      <alignment horizontal="center" vertical="center" wrapText="1"/>
    </xf>
    <xf numFmtId="0" fontId="21" fillId="10" borderId="5" xfId="0" applyFont="1" applyFill="1" applyBorder="1" applyAlignment="1">
      <alignment horizontal="left" vertical="center" wrapText="1"/>
    </xf>
    <xf numFmtId="0" fontId="0" fillId="0" borderId="0" xfId="0" applyAlignment="1" applyProtection="1">
      <alignment horizontal="justify" vertical="center"/>
    </xf>
    <xf numFmtId="4" fontId="22" fillId="9" borderId="26" xfId="0" applyNumberFormat="1" applyFont="1" applyFill="1" applyBorder="1" applyAlignment="1">
      <alignment horizontal="right" vertical="center"/>
    </xf>
    <xf numFmtId="0" fontId="15" fillId="15" borderId="18" xfId="1" applyFont="1" applyFill="1" applyBorder="1" applyAlignment="1">
      <alignment horizontal="center" vertical="center" wrapText="1"/>
    </xf>
    <xf numFmtId="0" fontId="15" fillId="15" borderId="1" xfId="1" applyFont="1" applyFill="1" applyBorder="1" applyAlignment="1">
      <alignment horizontal="center" vertical="center" wrapText="1"/>
    </xf>
    <xf numFmtId="0" fontId="15" fillId="15" borderId="19" xfId="1" applyFont="1" applyFill="1" applyBorder="1" applyAlignment="1">
      <alignment horizontal="center" vertical="center" wrapText="1"/>
    </xf>
    <xf numFmtId="0" fontId="15" fillId="15" borderId="3" xfId="1" applyFont="1" applyFill="1" applyBorder="1" applyAlignment="1">
      <alignment horizontal="center" vertical="center" wrapText="1"/>
    </xf>
    <xf numFmtId="0" fontId="15" fillId="15" borderId="4" xfId="1" applyFont="1" applyFill="1" applyBorder="1" applyAlignment="1">
      <alignment horizontal="center" vertical="center" wrapText="1"/>
    </xf>
    <xf numFmtId="0" fontId="0" fillId="17" borderId="0" xfId="0" applyFill="1"/>
    <xf numFmtId="0" fontId="3" fillId="0" borderId="0" xfId="0" applyFont="1" applyAlignment="1"/>
    <xf numFmtId="0" fontId="0" fillId="17" borderId="0" xfId="0" applyFill="1" applyAlignment="1"/>
    <xf numFmtId="0" fontId="0" fillId="17" borderId="0" xfId="0" applyFill="1" applyAlignment="1">
      <alignment horizontal="left" vertical="center"/>
    </xf>
    <xf numFmtId="0" fontId="0" fillId="17" borderId="0" xfId="0" applyFill="1" applyAlignment="1">
      <alignment horizontal="left" vertical="center" wrapText="1"/>
    </xf>
    <xf numFmtId="0" fontId="0" fillId="17" borderId="0" xfId="0" applyFill="1" applyAlignment="1">
      <alignment vertical="center"/>
    </xf>
    <xf numFmtId="0" fontId="0" fillId="17" borderId="0" xfId="0" applyFill="1" applyAlignment="1">
      <alignment vertical="center" wrapText="1"/>
    </xf>
    <xf numFmtId="0" fontId="0" fillId="17" borderId="0" xfId="0" applyFill="1" applyAlignment="1">
      <alignment horizontal="justify" vertical="center"/>
    </xf>
    <xf numFmtId="0" fontId="0" fillId="17" borderId="0" xfId="0" applyFill="1" applyAlignment="1" applyProtection="1">
      <alignment horizontal="justify" vertical="center"/>
    </xf>
    <xf numFmtId="0" fontId="15" fillId="15" borderId="43" xfId="1" applyFont="1" applyFill="1" applyBorder="1" applyAlignment="1">
      <alignment horizontal="center" vertical="center" wrapText="1"/>
    </xf>
    <xf numFmtId="0" fontId="16" fillId="10" borderId="1" xfId="1" applyFont="1" applyFill="1" applyBorder="1" applyAlignment="1">
      <alignment horizontal="center" vertical="center" wrapText="1"/>
    </xf>
    <xf numFmtId="0" fontId="1" fillId="7" borderId="15" xfId="0" applyFont="1" applyFill="1" applyBorder="1" applyAlignment="1">
      <alignment horizontal="center" vertical="top" wrapText="1"/>
    </xf>
    <xf numFmtId="0" fontId="1" fillId="7" borderId="16" xfId="0" applyFont="1" applyFill="1" applyBorder="1" applyAlignment="1">
      <alignment horizontal="center" vertical="top" wrapText="1"/>
    </xf>
    <xf numFmtId="0" fontId="1" fillId="7" borderId="17" xfId="0" applyFont="1" applyFill="1" applyBorder="1" applyAlignment="1">
      <alignment horizontal="center" vertical="top" wrapText="1"/>
    </xf>
    <xf numFmtId="0" fontId="0" fillId="0" borderId="18" xfId="0" applyBorder="1"/>
    <xf numFmtId="0" fontId="1" fillId="0" borderId="19" xfId="0" applyFont="1" applyBorder="1" applyAlignment="1">
      <alignment vertical="top" wrapText="1"/>
    </xf>
    <xf numFmtId="0" fontId="0" fillId="9" borderId="33" xfId="0" applyFill="1" applyBorder="1"/>
    <xf numFmtId="0" fontId="0" fillId="9" borderId="34" xfId="0" applyFill="1" applyBorder="1" applyAlignment="1">
      <alignment wrapText="1"/>
    </xf>
    <xf numFmtId="0" fontId="0" fillId="9" borderId="34" xfId="0" applyFill="1" applyBorder="1"/>
    <xf numFmtId="0" fontId="0" fillId="9" borderId="35" xfId="0" applyFill="1" applyBorder="1"/>
    <xf numFmtId="0" fontId="3" fillId="11" borderId="2" xfId="0" applyFont="1" applyFill="1" applyBorder="1" applyAlignment="1">
      <alignment horizontal="center" vertical="center" wrapText="1"/>
    </xf>
    <xf numFmtId="164" fontId="31" fillId="5" borderId="0" xfId="2" applyFont="1" applyFill="1"/>
    <xf numFmtId="0" fontId="0" fillId="7" borderId="0" xfId="0" applyFill="1" applyAlignment="1">
      <alignment wrapText="1"/>
    </xf>
    <xf numFmtId="164" fontId="11" fillId="18" borderId="0" xfId="0" applyNumberFormat="1" applyFont="1" applyFill="1"/>
    <xf numFmtId="0" fontId="0" fillId="6" borderId="0" xfId="0" applyFill="1"/>
    <xf numFmtId="165" fontId="29" fillId="19" borderId="0" xfId="3" applyNumberFormat="1" applyFont="1" applyFill="1"/>
    <xf numFmtId="0" fontId="14" fillId="0" borderId="0" xfId="1" applyFont="1" applyAlignment="1">
      <alignment horizontal="center" vertical="center" wrapText="1"/>
    </xf>
    <xf numFmtId="0" fontId="13" fillId="0" borderId="0" xfId="1" applyFont="1" applyAlignment="1">
      <alignment horizontal="center" wrapText="1"/>
    </xf>
    <xf numFmtId="0" fontId="20" fillId="16" borderId="1" xfId="0" applyFont="1" applyFill="1" applyBorder="1" applyAlignment="1">
      <alignment horizontal="center" wrapText="1"/>
    </xf>
    <xf numFmtId="0" fontId="16" fillId="10" borderId="25" xfId="1" applyFont="1" applyFill="1" applyBorder="1" applyAlignment="1">
      <alignment horizontal="center" vertical="center" wrapText="1"/>
    </xf>
    <xf numFmtId="0" fontId="16" fillId="0" borderId="18" xfId="1" applyFont="1" applyBorder="1" applyAlignment="1">
      <alignment horizontal="center" vertical="center" wrapText="1"/>
    </xf>
    <xf numFmtId="0" fontId="16" fillId="0" borderId="19" xfId="1" applyFont="1" applyBorder="1" applyAlignment="1">
      <alignment horizontal="center" vertical="center" wrapText="1"/>
    </xf>
    <xf numFmtId="0" fontId="16" fillId="10" borderId="18" xfId="1" applyFont="1" applyFill="1" applyBorder="1" applyAlignment="1">
      <alignment horizontal="center" vertical="center" wrapText="1"/>
    </xf>
    <xf numFmtId="0" fontId="16" fillId="0" borderId="1" xfId="1" applyFont="1" applyBorder="1" applyAlignment="1">
      <alignment horizontal="center" vertical="center" wrapText="1"/>
    </xf>
    <xf numFmtId="14" fontId="16" fillId="0" borderId="1" xfId="1" applyNumberFormat="1" applyFont="1" applyBorder="1" applyAlignment="1">
      <alignment horizontal="center" vertical="center" wrapText="1"/>
    </xf>
    <xf numFmtId="9" fontId="16" fillId="0" borderId="1" xfId="3" applyFont="1" applyBorder="1" applyAlignment="1">
      <alignment horizontal="center" vertical="center" wrapText="1"/>
    </xf>
    <xf numFmtId="2" fontId="16" fillId="0" borderId="1" xfId="1" applyNumberFormat="1" applyFont="1" applyBorder="1" applyAlignment="1">
      <alignment horizontal="center" vertical="center" wrapText="1"/>
    </xf>
    <xf numFmtId="0" fontId="16" fillId="0" borderId="3" xfId="1" applyFont="1" applyBorder="1" applyAlignment="1">
      <alignment horizontal="center" vertical="center" wrapText="1"/>
    </xf>
    <xf numFmtId="2" fontId="16" fillId="0" borderId="18" xfId="1" applyNumberFormat="1" applyFont="1" applyBorder="1" applyAlignment="1">
      <alignment horizontal="center" vertical="center" wrapText="1"/>
    </xf>
    <xf numFmtId="2" fontId="16" fillId="0" borderId="2" xfId="1" applyNumberFormat="1" applyFont="1" applyBorder="1" applyAlignment="1">
      <alignment horizontal="center" vertical="center" wrapText="1"/>
    </xf>
    <xf numFmtId="2" fontId="15" fillId="7" borderId="38" xfId="1" applyNumberFormat="1" applyFont="1" applyFill="1" applyBorder="1" applyAlignment="1">
      <alignment horizontal="center" vertical="center" wrapText="1"/>
    </xf>
    <xf numFmtId="9" fontId="15" fillId="7" borderId="22" xfId="3" applyFont="1" applyFill="1" applyBorder="1" applyAlignment="1">
      <alignment horizontal="center" vertical="center" wrapText="1"/>
    </xf>
    <xf numFmtId="0" fontId="16" fillId="10" borderId="38" xfId="1" applyFont="1" applyFill="1" applyBorder="1" applyAlignment="1">
      <alignment horizontal="center" vertical="center" wrapText="1"/>
    </xf>
    <xf numFmtId="0" fontId="16" fillId="0" borderId="22" xfId="1" applyFont="1" applyBorder="1" applyAlignment="1">
      <alignment horizontal="center" vertical="center" wrapText="1"/>
    </xf>
    <xf numFmtId="14" fontId="16" fillId="0" borderId="22" xfId="1" applyNumberFormat="1" applyFont="1" applyBorder="1" applyAlignment="1">
      <alignment horizontal="center" vertical="center" wrapText="1"/>
    </xf>
    <xf numFmtId="9" fontId="16" fillId="0" borderId="22" xfId="3" applyFont="1" applyBorder="1" applyAlignment="1">
      <alignment horizontal="center" vertical="center" wrapText="1"/>
    </xf>
    <xf numFmtId="2" fontId="16" fillId="0" borderId="22" xfId="1" applyNumberFormat="1" applyFont="1" applyBorder="1" applyAlignment="1">
      <alignment horizontal="center" vertical="center" wrapText="1"/>
    </xf>
    <xf numFmtId="0" fontId="16" fillId="0" borderId="23" xfId="1" applyFont="1" applyBorder="1" applyAlignment="1">
      <alignment horizontal="center" vertical="center" wrapText="1"/>
    </xf>
    <xf numFmtId="0" fontId="16" fillId="10" borderId="31" xfId="1" applyFont="1" applyFill="1" applyBorder="1" applyAlignment="1">
      <alignment horizontal="center" vertical="center" wrapText="1"/>
    </xf>
    <xf numFmtId="2" fontId="16" fillId="0" borderId="19" xfId="1" applyNumberFormat="1" applyFont="1" applyBorder="1" applyAlignment="1">
      <alignment horizontal="center" vertical="center" wrapText="1"/>
    </xf>
    <xf numFmtId="2" fontId="16" fillId="0" borderId="24" xfId="1" applyNumberFormat="1" applyFont="1" applyBorder="1" applyAlignment="1">
      <alignment horizontal="center" vertical="center" wrapText="1"/>
    </xf>
    <xf numFmtId="0" fontId="16" fillId="0" borderId="26" xfId="1" applyFont="1" applyBorder="1" applyAlignment="1">
      <alignment horizontal="center" vertical="center" wrapText="1"/>
    </xf>
    <xf numFmtId="14" fontId="16" fillId="0" borderId="26" xfId="1" applyNumberFormat="1" applyFont="1" applyBorder="1" applyAlignment="1">
      <alignment horizontal="center" vertical="center" wrapText="1"/>
    </xf>
    <xf numFmtId="3" fontId="16" fillId="0" borderId="26" xfId="1" applyNumberFormat="1" applyFont="1" applyBorder="1" applyAlignment="1">
      <alignment horizontal="center" vertical="center" wrapText="1"/>
    </xf>
    <xf numFmtId="0" fontId="15" fillId="15" borderId="20" xfId="1" applyFont="1" applyFill="1" applyBorder="1" applyAlignment="1">
      <alignment horizontal="center" vertical="center" wrapText="1"/>
    </xf>
    <xf numFmtId="0" fontId="16" fillId="0" borderId="15" xfId="1" applyFont="1" applyBorder="1" applyAlignment="1">
      <alignment horizontal="center" vertical="center" wrapText="1"/>
    </xf>
    <xf numFmtId="0" fontId="16" fillId="10" borderId="16" xfId="1" applyFont="1" applyFill="1" applyBorder="1" applyAlignment="1">
      <alignment horizontal="center" vertical="center" wrapText="1"/>
    </xf>
    <xf numFmtId="0" fontId="20" fillId="16" borderId="16" xfId="0" applyFont="1" applyFill="1" applyBorder="1" applyAlignment="1">
      <alignment horizontal="center" wrapText="1"/>
    </xf>
    <xf numFmtId="0" fontId="16" fillId="0" borderId="17" xfId="1" applyFont="1" applyBorder="1" applyAlignment="1">
      <alignment horizontal="center" vertical="center" wrapText="1"/>
    </xf>
    <xf numFmtId="0" fontId="16" fillId="10" borderId="15" xfId="1" applyFont="1" applyFill="1" applyBorder="1" applyAlignment="1">
      <alignment horizontal="center" vertical="center" wrapText="1"/>
    </xf>
    <xf numFmtId="0" fontId="16" fillId="0" borderId="16" xfId="1" applyFont="1" applyBorder="1" applyAlignment="1">
      <alignment horizontal="center" vertical="center" wrapText="1"/>
    </xf>
    <xf numFmtId="9" fontId="16" fillId="0" borderId="16" xfId="3" applyFont="1" applyBorder="1" applyAlignment="1">
      <alignment horizontal="center" vertical="center" wrapText="1"/>
    </xf>
    <xf numFmtId="2" fontId="16" fillId="0" borderId="16" xfId="1" applyNumberFormat="1" applyFont="1" applyBorder="1" applyAlignment="1">
      <alignment horizontal="center" vertical="center" wrapText="1"/>
    </xf>
    <xf numFmtId="0" fontId="16" fillId="10" borderId="26" xfId="1" applyFont="1" applyFill="1" applyBorder="1" applyAlignment="1">
      <alignment horizontal="center" vertical="center" wrapText="1"/>
    </xf>
    <xf numFmtId="0" fontId="20" fillId="16" borderId="26" xfId="0" applyFont="1" applyFill="1" applyBorder="1" applyAlignment="1">
      <alignment horizontal="center" wrapText="1"/>
    </xf>
    <xf numFmtId="0" fontId="16" fillId="10" borderId="29" xfId="1" applyFont="1" applyFill="1" applyBorder="1" applyAlignment="1">
      <alignment horizontal="center" vertical="center" wrapText="1"/>
    </xf>
    <xf numFmtId="9" fontId="16" fillId="0" borderId="26" xfId="3" applyFont="1" applyBorder="1" applyAlignment="1">
      <alignment horizontal="center" vertical="center" wrapText="1"/>
    </xf>
    <xf numFmtId="2" fontId="16" fillId="0" borderId="26" xfId="1" applyNumberFormat="1" applyFont="1" applyBorder="1" applyAlignment="1">
      <alignment horizontal="center" vertical="center" wrapText="1"/>
    </xf>
    <xf numFmtId="4" fontId="15" fillId="4" borderId="30" xfId="1" applyNumberFormat="1" applyFont="1" applyFill="1" applyBorder="1" applyAlignment="1">
      <alignment horizontal="center" vertical="center" wrapText="1"/>
    </xf>
    <xf numFmtId="3" fontId="15" fillId="4" borderId="30" xfId="1" applyNumberFormat="1" applyFont="1" applyFill="1" applyBorder="1" applyAlignment="1">
      <alignment horizontal="center" vertical="center" wrapText="1"/>
    </xf>
    <xf numFmtId="4" fontId="15" fillId="4" borderId="37" xfId="1" applyNumberFormat="1" applyFont="1" applyFill="1" applyBorder="1" applyAlignment="1">
      <alignment horizontal="center" vertical="center" wrapText="1"/>
    </xf>
    <xf numFmtId="4" fontId="15" fillId="4" borderId="26" xfId="1" applyNumberFormat="1" applyFont="1" applyFill="1" applyBorder="1" applyAlignment="1">
      <alignment horizontal="center" vertical="center" wrapText="1"/>
    </xf>
    <xf numFmtId="0" fontId="3" fillId="11" borderId="18" xfId="0" applyFont="1" applyFill="1" applyBorder="1" applyAlignment="1">
      <alignment horizontal="center" vertical="center" wrapText="1"/>
    </xf>
    <xf numFmtId="0" fontId="3" fillId="11" borderId="21" xfId="0" applyFont="1" applyFill="1" applyBorder="1" applyAlignment="1">
      <alignment horizontal="center" vertical="center" wrapText="1"/>
    </xf>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18" xfId="0" applyNumberFormat="1" applyFill="1" applyBorder="1"/>
    <xf numFmtId="4" fontId="0" fillId="0" borderId="19" xfId="0" applyNumberFormat="1" applyFill="1" applyBorder="1"/>
    <xf numFmtId="4" fontId="3" fillId="12" borderId="29" xfId="0" applyNumberFormat="1" applyFont="1" applyFill="1" applyBorder="1"/>
    <xf numFmtId="4" fontId="3" fillId="12" borderId="26" xfId="0" applyNumberFormat="1" applyFont="1" applyFill="1" applyBorder="1"/>
    <xf numFmtId="4" fontId="3" fillId="12" borderId="28" xfId="0" applyNumberFormat="1" applyFont="1" applyFill="1" applyBorder="1"/>
    <xf numFmtId="0" fontId="0" fillId="0" borderId="15" xfId="0" applyBorder="1" applyAlignment="1">
      <alignment horizontal="center"/>
    </xf>
    <xf numFmtId="0" fontId="0" fillId="0" borderId="17" xfId="0" applyBorder="1"/>
    <xf numFmtId="0" fontId="0" fillId="0" borderId="18" xfId="0" applyBorder="1" applyAlignment="1">
      <alignment horizontal="center"/>
    </xf>
    <xf numFmtId="0" fontId="0" fillId="0" borderId="19" xfId="0" applyBorder="1"/>
    <xf numFmtId="0" fontId="0" fillId="0" borderId="20" xfId="0" applyBorder="1" applyAlignment="1">
      <alignment horizontal="center"/>
    </xf>
    <xf numFmtId="0" fontId="0" fillId="0" borderId="21" xfId="0" applyBorder="1"/>
    <xf numFmtId="0" fontId="3" fillId="12" borderId="49" xfId="0" applyFont="1" applyFill="1" applyBorder="1"/>
    <xf numFmtId="0" fontId="0" fillId="0" borderId="19" xfId="0" applyBorder="1" applyAlignment="1">
      <alignment wrapText="1"/>
    </xf>
    <xf numFmtId="0" fontId="0" fillId="12" borderId="41" xfId="0" applyFill="1" applyBorder="1"/>
    <xf numFmtId="0" fontId="19" fillId="11" borderId="20" xfId="0" quotePrefix="1" applyFont="1" applyFill="1" applyBorder="1" applyAlignment="1">
      <alignment horizontal="center"/>
    </xf>
    <xf numFmtId="0" fontId="19" fillId="11" borderId="21" xfId="0" quotePrefix="1" applyFont="1" applyFill="1" applyBorder="1" applyAlignment="1">
      <alignment horizontal="center"/>
    </xf>
    <xf numFmtId="0" fontId="19" fillId="11" borderId="2" xfId="0" quotePrefix="1" applyFont="1" applyFill="1" applyBorder="1" applyAlignment="1">
      <alignment horizontal="center"/>
    </xf>
    <xf numFmtId="0" fontId="0" fillId="12" borderId="9" xfId="0" applyFill="1" applyBorder="1"/>
    <xf numFmtId="0" fontId="14" fillId="0" borderId="0" xfId="1" applyFont="1" applyFill="1" applyAlignment="1">
      <alignment horizontal="center" vertical="center" wrapText="1"/>
    </xf>
    <xf numFmtId="0" fontId="16" fillId="0" borderId="38" xfId="1" applyFont="1" applyBorder="1" applyAlignment="1">
      <alignment horizontal="center" vertical="center" wrapText="1"/>
    </xf>
    <xf numFmtId="0" fontId="16" fillId="10" borderId="22" xfId="1" applyFont="1" applyFill="1" applyBorder="1" applyAlignment="1">
      <alignment horizontal="center" vertical="center" wrapText="1"/>
    </xf>
    <xf numFmtId="0" fontId="20" fillId="16" borderId="22" xfId="0" applyFont="1" applyFill="1" applyBorder="1" applyAlignment="1">
      <alignment horizontal="center" wrapText="1"/>
    </xf>
    <xf numFmtId="2" fontId="16" fillId="0" borderId="23" xfId="1" applyNumberFormat="1" applyFont="1" applyBorder="1" applyAlignment="1">
      <alignment horizontal="center" vertical="center" wrapText="1"/>
    </xf>
    <xf numFmtId="2" fontId="16" fillId="0" borderId="17" xfId="1" applyNumberFormat="1" applyFont="1" applyBorder="1" applyAlignment="1">
      <alignment horizontal="center" vertical="center" wrapText="1"/>
    </xf>
    <xf numFmtId="4" fontId="15" fillId="4" borderId="28" xfId="1" applyNumberFormat="1" applyFont="1" applyFill="1" applyBorder="1" applyAlignment="1">
      <alignment horizontal="center" vertical="center" wrapText="1"/>
    </xf>
    <xf numFmtId="2" fontId="16" fillId="0" borderId="28" xfId="1" applyNumberFormat="1" applyFont="1" applyBorder="1" applyAlignment="1">
      <alignment horizontal="center" vertical="center" wrapText="1"/>
    </xf>
    <xf numFmtId="2" fontId="15" fillId="7" borderId="12" xfId="1" applyNumberFormat="1" applyFont="1" applyFill="1" applyBorder="1" applyAlignment="1">
      <alignment horizontal="center" vertical="center" wrapText="1"/>
    </xf>
    <xf numFmtId="9" fontId="15" fillId="7" borderId="13" xfId="3" applyFont="1" applyFill="1" applyBorder="1" applyAlignment="1">
      <alignment horizontal="center" vertical="center" wrapText="1"/>
    </xf>
    <xf numFmtId="0" fontId="16" fillId="0" borderId="29" xfId="1" applyFont="1" applyBorder="1" applyAlignment="1">
      <alignment horizontal="center" wrapText="1"/>
    </xf>
    <xf numFmtId="0" fontId="14" fillId="0" borderId="28" xfId="1" applyFont="1" applyBorder="1" applyAlignment="1">
      <alignment horizontal="center" vertical="center" wrapText="1"/>
    </xf>
    <xf numFmtId="2" fontId="16" fillId="0" borderId="42" xfId="1" applyNumberFormat="1" applyFont="1" applyBorder="1" applyAlignment="1">
      <alignment horizontal="center" vertical="center" wrapText="1"/>
    </xf>
    <xf numFmtId="2" fontId="16" fillId="0" borderId="4" xfId="1" applyNumberFormat="1" applyFont="1" applyBorder="1" applyAlignment="1">
      <alignment horizontal="center" vertical="center" wrapText="1"/>
    </xf>
    <xf numFmtId="0" fontId="16" fillId="10" borderId="44" xfId="1" applyFont="1" applyFill="1" applyBorder="1" applyAlignment="1">
      <alignment horizontal="center" vertical="center" wrapText="1"/>
    </xf>
    <xf numFmtId="14" fontId="16" fillId="0" borderId="28" xfId="1" applyNumberFormat="1" applyFont="1" applyBorder="1" applyAlignment="1">
      <alignment horizontal="center" vertical="center" wrapText="1"/>
    </xf>
    <xf numFmtId="0" fontId="22"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4" fontId="22" fillId="2" borderId="16" xfId="0" applyNumberFormat="1" applyFont="1" applyFill="1" applyBorder="1" applyAlignment="1">
      <alignment horizontal="center" vertical="center" wrapText="1"/>
    </xf>
    <xf numFmtId="4" fontId="22" fillId="2" borderId="17" xfId="0" applyNumberFormat="1" applyFont="1" applyFill="1" applyBorder="1" applyAlignment="1">
      <alignment horizontal="center" vertical="center" wrapText="1"/>
    </xf>
    <xf numFmtId="0" fontId="22" fillId="0" borderId="29" xfId="0" applyFont="1" applyFill="1" applyBorder="1" applyAlignment="1">
      <alignment horizontal="center" vertical="center" wrapText="1"/>
    </xf>
    <xf numFmtId="3" fontId="22" fillId="0" borderId="28" xfId="0" applyNumberFormat="1" applyFont="1" applyFill="1" applyBorder="1" applyAlignment="1">
      <alignment horizontal="center" vertical="center" wrapText="1"/>
    </xf>
    <xf numFmtId="0" fontId="22" fillId="2" borderId="15" xfId="0" applyFont="1" applyFill="1" applyBorder="1" applyAlignment="1">
      <alignment horizontal="center" vertical="center"/>
    </xf>
    <xf numFmtId="0" fontId="22" fillId="2" borderId="17"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1" fillId="0" borderId="20" xfId="0" applyFont="1" applyBorder="1" applyAlignment="1">
      <alignment horizontal="left" vertical="center" wrapText="1"/>
    </xf>
    <xf numFmtId="0" fontId="21" fillId="10" borderId="48" xfId="0" applyFont="1" applyFill="1" applyBorder="1" applyAlignment="1">
      <alignment horizontal="left" vertical="center" wrapText="1"/>
    </xf>
    <xf numFmtId="0" fontId="21" fillId="0" borderId="21" xfId="0" applyFont="1" applyBorder="1" applyAlignment="1">
      <alignment horizontal="left" vertical="center"/>
    </xf>
    <xf numFmtId="4" fontId="24" fillId="0" borderId="15" xfId="0" applyNumberFormat="1" applyFont="1" applyBorder="1" applyAlignment="1">
      <alignment horizontal="right" vertical="center"/>
    </xf>
    <xf numFmtId="4" fontId="24" fillId="0" borderId="16" xfId="0" applyNumberFormat="1" applyFont="1" applyBorder="1" applyAlignment="1">
      <alignment horizontal="right" vertical="center"/>
    </xf>
    <xf numFmtId="4" fontId="24" fillId="0" borderId="17" xfId="0" applyNumberFormat="1" applyFont="1" applyBorder="1" applyAlignment="1">
      <alignment horizontal="right" vertical="center"/>
    </xf>
    <xf numFmtId="4" fontId="24" fillId="0" borderId="29" xfId="0" applyNumberFormat="1" applyFont="1" applyBorder="1" applyAlignment="1">
      <alignment horizontal="right" vertical="center"/>
    </xf>
    <xf numFmtId="0" fontId="9" fillId="0" borderId="0" xfId="0" applyFont="1" applyAlignment="1">
      <alignment horizontal="center" wrapText="1"/>
    </xf>
    <xf numFmtId="0" fontId="0" fillId="0" borderId="0" xfId="0"/>
    <xf numFmtId="0" fontId="0" fillId="0" borderId="0" xfId="0" applyAlignment="1">
      <alignment vertical="center"/>
    </xf>
    <xf numFmtId="4" fontId="0" fillId="0" borderId="1" xfId="0" applyNumberFormat="1" applyFill="1" applyBorder="1"/>
    <xf numFmtId="0" fontId="21" fillId="10" borderId="5" xfId="0" applyFont="1" applyFill="1" applyBorder="1" applyAlignment="1">
      <alignment horizontal="left" vertical="center" wrapText="1"/>
    </xf>
    <xf numFmtId="0" fontId="3" fillId="11" borderId="2" xfId="0" applyFont="1" applyFill="1" applyBorder="1" applyAlignment="1">
      <alignment horizontal="center" vertical="center" wrapText="1"/>
    </xf>
    <xf numFmtId="0" fontId="3" fillId="11" borderId="21" xfId="0" applyFont="1" applyFill="1" applyBorder="1" applyAlignment="1">
      <alignment horizontal="center" vertical="center" wrapText="1"/>
    </xf>
    <xf numFmtId="4" fontId="0" fillId="0" borderId="18" xfId="0" applyNumberFormat="1" applyFill="1" applyBorder="1"/>
    <xf numFmtId="4" fontId="0" fillId="0" borderId="19" xfId="0" applyNumberFormat="1" applyFill="1" applyBorder="1"/>
    <xf numFmtId="0" fontId="0" fillId="0" borderId="18" xfId="0" applyBorder="1" applyAlignment="1">
      <alignment horizontal="center"/>
    </xf>
    <xf numFmtId="0" fontId="0" fillId="0" borderId="19" xfId="0" applyBorder="1"/>
    <xf numFmtId="0" fontId="0" fillId="0" borderId="21" xfId="0" applyBorder="1"/>
    <xf numFmtId="0" fontId="0" fillId="0" borderId="19" xfId="0" applyBorder="1" applyAlignment="1">
      <alignment wrapText="1"/>
    </xf>
    <xf numFmtId="0" fontId="3" fillId="11" borderId="9" xfId="0" applyFont="1" applyFill="1" applyBorder="1" applyAlignment="1">
      <alignment vertical="center"/>
    </xf>
    <xf numFmtId="4" fontId="3" fillId="11" borderId="38" xfId="0" applyNumberFormat="1" applyFont="1" applyFill="1" applyBorder="1" applyAlignment="1">
      <alignment vertical="center"/>
    </xf>
    <xf numFmtId="0" fontId="0" fillId="0" borderId="25" xfId="0" applyBorder="1" applyAlignment="1">
      <alignment horizontal="center"/>
    </xf>
    <xf numFmtId="0" fontId="0" fillId="0" borderId="24" xfId="0" applyBorder="1"/>
    <xf numFmtId="4" fontId="0" fillId="0" borderId="25" xfId="0" applyNumberFormat="1" applyFill="1" applyBorder="1"/>
    <xf numFmtId="4" fontId="0" fillId="0" borderId="5" xfId="0" applyNumberFormat="1" applyFill="1" applyBorder="1"/>
    <xf numFmtId="4" fontId="0" fillId="0" borderId="24" xfId="0" applyNumberFormat="1" applyFill="1" applyBorder="1"/>
    <xf numFmtId="0" fontId="0" fillId="0" borderId="50" xfId="0" applyBorder="1"/>
    <xf numFmtId="0" fontId="0" fillId="0" borderId="52" xfId="0" applyBorder="1"/>
    <xf numFmtId="0" fontId="0" fillId="0" borderId="52" xfId="0" applyBorder="1" applyAlignment="1">
      <alignment wrapText="1"/>
    </xf>
    <xf numFmtId="0" fontId="0" fillId="0" borderId="51" xfId="0" applyBorder="1"/>
    <xf numFmtId="0" fontId="19" fillId="0" borderId="54" xfId="0" quotePrefix="1" applyFont="1" applyFill="1" applyBorder="1" applyAlignment="1">
      <alignment horizontal="center"/>
    </xf>
    <xf numFmtId="0" fontId="0" fillId="0" borderId="0" xfId="0" applyFill="1"/>
    <xf numFmtId="0" fontId="3" fillId="11" borderId="20" xfId="0" applyFont="1" applyFill="1" applyBorder="1" applyAlignment="1">
      <alignment horizontal="center" vertical="center" wrapText="1"/>
    </xf>
    <xf numFmtId="0" fontId="20" fillId="0" borderId="1" xfId="0" applyFont="1" applyFill="1" applyBorder="1" applyAlignment="1">
      <alignment horizontal="center" wrapText="1"/>
    </xf>
    <xf numFmtId="0" fontId="0" fillId="0" borderId="1" xfId="0" applyFill="1" applyBorder="1" applyAlignment="1">
      <alignment vertical="center" wrapText="1"/>
    </xf>
    <xf numFmtId="0" fontId="19" fillId="0" borderId="2" xfId="0" quotePrefix="1" applyFont="1" applyFill="1" applyBorder="1" applyAlignment="1">
      <alignment horizontal="center"/>
    </xf>
    <xf numFmtId="4" fontId="0" fillId="0" borderId="57" xfId="0" applyNumberFormat="1" applyFill="1" applyBorder="1"/>
    <xf numFmtId="0" fontId="7" fillId="0" borderId="1" xfId="0" applyFont="1" applyBorder="1" applyAlignment="1">
      <alignment horizontal="center" vertical="center" wrapText="1"/>
    </xf>
    <xf numFmtId="0" fontId="10" fillId="0" borderId="0" xfId="0" applyFont="1" applyAlignment="1">
      <alignment horizontal="center" vertical="center"/>
    </xf>
    <xf numFmtId="0" fontId="9" fillId="0" borderId="0" xfId="0" applyFont="1" applyAlignment="1">
      <alignment horizontal="center" wrapText="1"/>
    </xf>
    <xf numFmtId="0" fontId="8" fillId="0" borderId="1" xfId="0" applyFont="1" applyBorder="1" applyAlignment="1">
      <alignment horizontal="center" vertical="center" wrapText="1"/>
    </xf>
    <xf numFmtId="0" fontId="21" fillId="0" borderId="9" xfId="0" applyFont="1" applyBorder="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22" fillId="9" borderId="33" xfId="0" applyFont="1" applyFill="1" applyBorder="1" applyAlignment="1">
      <alignment horizontal="center" vertical="center" wrapText="1"/>
    </xf>
    <xf numFmtId="0" fontId="0" fillId="9" borderId="34" xfId="0" applyFill="1" applyBorder="1" applyAlignment="1">
      <alignment horizontal="center" vertical="center" wrapText="1"/>
    </xf>
    <xf numFmtId="0" fontId="0" fillId="9" borderId="35" xfId="0" applyFill="1" applyBorder="1" applyAlignment="1">
      <alignment horizontal="center" vertical="center" wrapText="1"/>
    </xf>
    <xf numFmtId="0" fontId="0" fillId="9" borderId="36" xfId="0" applyFill="1" applyBorder="1" applyAlignment="1">
      <alignment horizontal="center" vertical="center" wrapText="1"/>
    </xf>
    <xf numFmtId="4" fontId="25" fillId="8" borderId="29" xfId="0" applyNumberFormat="1" applyFont="1" applyFill="1" applyBorder="1" applyAlignment="1"/>
    <xf numFmtId="4" fontId="25" fillId="8" borderId="26" xfId="0" applyNumberFormat="1" applyFont="1" applyFill="1" applyBorder="1" applyAlignment="1"/>
    <xf numFmtId="0" fontId="0" fillId="6" borderId="6" xfId="0" applyFill="1" applyBorder="1" applyAlignment="1">
      <alignment horizontal="center" wrapText="1"/>
    </xf>
    <xf numFmtId="0" fontId="0" fillId="6" borderId="7" xfId="0" applyFont="1" applyFill="1"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30" fillId="5" borderId="9" xfId="0" applyFont="1" applyFill="1" applyBorder="1" applyAlignment="1">
      <alignment horizontal="center" vertical="center" wrapText="1"/>
    </xf>
    <xf numFmtId="0" fontId="30" fillId="5" borderId="10"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22" fillId="9" borderId="9" xfId="0" applyFont="1" applyFill="1" applyBorder="1" applyAlignment="1">
      <alignment horizontal="center" vertical="center" wrapText="1"/>
    </xf>
    <xf numFmtId="0" fontId="0" fillId="9" borderId="10" xfId="0" applyFill="1" applyBorder="1" applyAlignment="1">
      <alignment horizontal="center" vertical="center" wrapText="1"/>
    </xf>
    <xf numFmtId="0" fontId="0" fillId="9" borderId="11" xfId="0" applyFill="1" applyBorder="1" applyAlignment="1">
      <alignment horizontal="center" vertical="center" wrapText="1"/>
    </xf>
    <xf numFmtId="4" fontId="25" fillId="8" borderId="44" xfId="0" applyNumberFormat="1" applyFont="1" applyFill="1" applyBorder="1" applyAlignment="1"/>
    <xf numFmtId="4" fontId="25" fillId="8" borderId="30" xfId="0" applyNumberFormat="1" applyFont="1" applyFill="1" applyBorder="1" applyAlignment="1"/>
    <xf numFmtId="0" fontId="14" fillId="0" borderId="0" xfId="1" applyFont="1" applyAlignment="1">
      <alignment horizontal="center" vertical="center" wrapText="1"/>
    </xf>
    <xf numFmtId="0" fontId="15" fillId="4" borderId="44" xfId="1" applyFont="1" applyFill="1" applyBorder="1" applyAlignment="1">
      <alignment horizontal="center" vertical="center" wrapText="1"/>
    </xf>
    <xf numFmtId="0" fontId="15" fillId="4" borderId="36" xfId="1" applyFont="1" applyFill="1" applyBorder="1" applyAlignment="1">
      <alignment horizontal="center" vertical="center" wrapText="1"/>
    </xf>
    <xf numFmtId="0" fontId="15" fillId="4" borderId="30" xfId="1" applyFont="1" applyFill="1" applyBorder="1" applyAlignment="1">
      <alignment horizontal="center" vertical="center" wrapText="1"/>
    </xf>
    <xf numFmtId="0" fontId="3" fillId="0" borderId="30" xfId="0" applyFont="1" applyBorder="1" applyAlignment="1">
      <alignment horizontal="center" vertical="center" wrapText="1"/>
    </xf>
    <xf numFmtId="0" fontId="15" fillId="7" borderId="9" xfId="1" applyFont="1" applyFill="1" applyBorder="1" applyAlignment="1">
      <alignment horizontal="center" vertical="center" wrapText="1"/>
    </xf>
    <xf numFmtId="0" fontId="15" fillId="7" borderId="10" xfId="1" applyFont="1" applyFill="1" applyBorder="1" applyAlignment="1">
      <alignment horizontal="center" vertical="center" wrapText="1"/>
    </xf>
    <xf numFmtId="0" fontId="15" fillId="7" borderId="11" xfId="1" applyFont="1" applyFill="1" applyBorder="1" applyAlignment="1">
      <alignment horizontal="center" vertical="center" wrapText="1"/>
    </xf>
    <xf numFmtId="0" fontId="14" fillId="0" borderId="0" xfId="1" applyFont="1" applyAlignment="1">
      <alignment horizontal="left" vertical="center" wrapText="1"/>
    </xf>
    <xf numFmtId="0" fontId="27" fillId="14" borderId="9" xfId="1" applyFont="1" applyFill="1" applyBorder="1" applyAlignment="1">
      <alignment horizontal="center" vertical="center" wrapText="1"/>
    </xf>
    <xf numFmtId="0" fontId="27" fillId="14" borderId="10" xfId="1" applyFont="1" applyFill="1" applyBorder="1" applyAlignment="1">
      <alignment horizontal="center" vertical="center" wrapText="1"/>
    </xf>
    <xf numFmtId="0" fontId="28" fillId="13" borderId="10" xfId="0" applyFont="1" applyFill="1" applyBorder="1" applyAlignment="1">
      <alignment horizontal="center" wrapText="1"/>
    </xf>
    <xf numFmtId="0" fontId="28" fillId="13" borderId="11" xfId="0" applyFont="1" applyFill="1" applyBorder="1" applyAlignment="1">
      <alignment horizontal="center" wrapText="1"/>
    </xf>
    <xf numFmtId="0" fontId="14" fillId="15" borderId="15" xfId="1" applyFont="1" applyFill="1" applyBorder="1" applyAlignment="1">
      <alignment horizontal="center" vertical="center" wrapText="1"/>
    </xf>
    <xf numFmtId="0" fontId="14" fillId="15" borderId="42" xfId="1" applyFont="1" applyFill="1" applyBorder="1" applyAlignment="1">
      <alignment horizontal="center" vertical="center" wrapText="1"/>
    </xf>
    <xf numFmtId="0" fontId="14" fillId="15" borderId="16" xfId="1" applyFont="1" applyFill="1" applyBorder="1" applyAlignment="1">
      <alignment horizontal="center" vertical="center" wrapText="1"/>
    </xf>
    <xf numFmtId="0" fontId="14" fillId="15" borderId="40" xfId="1" applyFont="1" applyFill="1" applyBorder="1" applyAlignment="1">
      <alignment horizontal="center" vertical="center" wrapText="1"/>
    </xf>
    <xf numFmtId="0" fontId="14" fillId="15" borderId="17" xfId="1" applyFont="1" applyFill="1" applyBorder="1" applyAlignment="1">
      <alignment horizontal="center" vertical="center" wrapText="1"/>
    </xf>
    <xf numFmtId="0" fontId="15" fillId="15" borderId="15" xfId="1" applyFont="1" applyFill="1" applyBorder="1" applyAlignment="1">
      <alignment horizontal="center" vertical="center" wrapText="1"/>
    </xf>
    <xf numFmtId="0" fontId="15" fillId="15" borderId="16" xfId="1" applyFont="1" applyFill="1" applyBorder="1" applyAlignment="1">
      <alignment horizontal="center" vertical="center" wrapText="1"/>
    </xf>
    <xf numFmtId="0" fontId="15" fillId="15" borderId="17" xfId="1" applyFont="1" applyFill="1" applyBorder="1" applyAlignment="1">
      <alignment horizontal="center" vertical="center" wrapText="1"/>
    </xf>
    <xf numFmtId="0" fontId="15" fillId="15" borderId="40" xfId="1" applyFont="1" applyFill="1" applyBorder="1" applyAlignment="1">
      <alignment horizontal="center" vertical="center" wrapText="1"/>
    </xf>
    <xf numFmtId="0" fontId="3" fillId="12" borderId="10" xfId="0" applyFont="1" applyFill="1" applyBorder="1" applyAlignment="1"/>
    <xf numFmtId="0" fontId="3" fillId="12" borderId="11" xfId="0" applyFont="1" applyFill="1" applyBorder="1" applyAlignment="1"/>
    <xf numFmtId="0" fontId="0" fillId="11" borderId="12" xfId="0" applyFill="1" applyBorder="1" applyAlignment="1">
      <alignment horizontal="center" vertical="center"/>
    </xf>
    <xf numFmtId="0" fontId="0" fillId="11" borderId="25" xfId="0" applyFill="1" applyBorder="1" applyAlignment="1">
      <alignment horizontal="center" vertical="center"/>
    </xf>
    <xf numFmtId="0" fontId="3" fillId="11" borderId="14" xfId="0" applyFont="1" applyFill="1" applyBorder="1" applyAlignment="1">
      <alignment horizontal="center" vertical="center"/>
    </xf>
    <xf numFmtId="0" fontId="3" fillId="11" borderId="24" xfId="0" applyFont="1" applyFill="1" applyBorder="1" applyAlignment="1">
      <alignment horizontal="center" vertical="center"/>
    </xf>
    <xf numFmtId="0" fontId="3" fillId="11" borderId="45" xfId="0" applyFont="1" applyFill="1" applyBorder="1" applyAlignment="1">
      <alignment horizontal="center" vertical="center" wrapText="1"/>
    </xf>
    <xf numFmtId="0" fontId="3" fillId="11" borderId="46" xfId="0" applyFont="1" applyFill="1" applyBorder="1" applyAlignment="1">
      <alignment horizontal="center" vertical="center" wrapText="1"/>
    </xf>
    <xf numFmtId="0" fontId="3" fillId="11" borderId="47"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3" fillId="11" borderId="16"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0" fillId="0" borderId="21" xfId="0" applyBorder="1" applyAlignment="1">
      <alignment horizontal="center" vertical="center"/>
    </xf>
    <xf numFmtId="0" fontId="0" fillId="0" borderId="55" xfId="0" applyBorder="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54" xfId="0" applyBorder="1" applyAlignment="1">
      <alignment horizontal="center" vertical="center"/>
    </xf>
    <xf numFmtId="0" fontId="0" fillId="0" borderId="25" xfId="0" applyBorder="1" applyAlignment="1">
      <alignment horizontal="center" vertical="center"/>
    </xf>
    <xf numFmtId="0" fontId="3" fillId="11" borderId="55" xfId="0" applyFont="1" applyFill="1" applyBorder="1" applyAlignment="1">
      <alignment horizontal="center" vertical="center"/>
    </xf>
    <xf numFmtId="0" fontId="3" fillId="0" borderId="0" xfId="0" applyFont="1" applyAlignment="1">
      <alignment horizontal="center"/>
    </xf>
    <xf numFmtId="0" fontId="3" fillId="11" borderId="53" xfId="0" applyFont="1" applyFill="1" applyBorder="1" applyAlignment="1">
      <alignment horizontal="center" vertical="center" wrapText="1"/>
    </xf>
    <xf numFmtId="0" fontId="0" fillId="0" borderId="56" xfId="0" applyBorder="1" applyAlignment="1">
      <alignment horizontal="center" vertical="center" wrapText="1"/>
    </xf>
  </cellXfs>
  <cellStyles count="4">
    <cellStyle name="Κανονικό" xfId="0" builtinId="0"/>
    <cellStyle name="Κανονικό 2" xfId="1"/>
    <cellStyle name="Κόμμα" xfId="2" builtinId="3"/>
    <cellStyle name="Ποσοστό" xfId="3" builtinId="5"/>
  </cellStyles>
  <dxfs count="2">
    <dxf>
      <fill>
        <patternFill>
          <bgColor theme="0" tint="-0.14996795556505021"/>
        </patternFill>
      </fill>
    </dxf>
    <dxf>
      <fill>
        <patternFill>
          <bgColor theme="0" tint="-0.14996795556505021"/>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19</xdr:row>
      <xdr:rowOff>0</xdr:rowOff>
    </xdr:from>
    <xdr:to>
      <xdr:col>1</xdr:col>
      <xdr:colOff>772160</xdr:colOff>
      <xdr:row>21</xdr:row>
      <xdr:rowOff>173355</xdr:rowOff>
    </xdr:to>
    <xdr:pic>
      <xdr:nvPicPr>
        <xdr:cNvPr id="2" name="Εικόνα 1" descr="eu_flag_2colors">
          <a:extLst>
            <a:ext uri="{FF2B5EF4-FFF2-40B4-BE49-F238E27FC236}">
              <a16:creationId xmlns="" xmlns:a16="http://schemas.microsoft.com/office/drawing/2014/main" id="{78D17E06-C0E8-4A9C-8C3A-F61ACEC71135}"/>
            </a:ext>
          </a:extLst>
        </xdr:cNvPr>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23850" y="7762875"/>
          <a:ext cx="1057910" cy="716280"/>
        </a:xfrm>
        <a:prstGeom prst="rect">
          <a:avLst/>
        </a:prstGeom>
        <a:noFill/>
        <a:ln w="9525">
          <a:noFill/>
          <a:miter lim="800000"/>
          <a:headEnd/>
          <a:tailEnd/>
        </a:ln>
      </xdr:spPr>
    </xdr:pic>
    <xdr:clientData/>
  </xdr:twoCellAnchor>
  <xdr:twoCellAnchor editAs="oneCell">
    <xdr:from>
      <xdr:col>2</xdr:col>
      <xdr:colOff>457200</xdr:colOff>
      <xdr:row>19</xdr:row>
      <xdr:rowOff>76200</xdr:rowOff>
    </xdr:from>
    <xdr:to>
      <xdr:col>4</xdr:col>
      <xdr:colOff>428625</xdr:colOff>
      <xdr:row>21</xdr:row>
      <xdr:rowOff>186690</xdr:rowOff>
    </xdr:to>
    <xdr:pic>
      <xdr:nvPicPr>
        <xdr:cNvPr id="3" name="Εικόνα 2">
          <a:extLst>
            <a:ext uri="{FF2B5EF4-FFF2-40B4-BE49-F238E27FC236}">
              <a16:creationId xmlns="" xmlns:a16="http://schemas.microsoft.com/office/drawing/2014/main" id="{0371EB89-0F8E-48F2-88F3-4E0616A9483C}"/>
            </a:ext>
          </a:extLst>
        </xdr:cNvPr>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133600" y="7839075"/>
          <a:ext cx="1190625" cy="653415"/>
        </a:xfrm>
        <a:prstGeom prst="rect">
          <a:avLst/>
        </a:prstGeom>
      </xdr:spPr>
    </xdr:pic>
    <xdr:clientData/>
  </xdr:twoCellAnchor>
  <xdr:twoCellAnchor editAs="oneCell">
    <xdr:from>
      <xdr:col>5</xdr:col>
      <xdr:colOff>438150</xdr:colOff>
      <xdr:row>19</xdr:row>
      <xdr:rowOff>95250</xdr:rowOff>
    </xdr:from>
    <xdr:to>
      <xdr:col>7</xdr:col>
      <xdr:colOff>282575</xdr:colOff>
      <xdr:row>22</xdr:row>
      <xdr:rowOff>0</xdr:rowOff>
    </xdr:to>
    <xdr:pic>
      <xdr:nvPicPr>
        <xdr:cNvPr id="4" name="Picture 2">
          <a:extLst>
            <a:ext uri="{FF2B5EF4-FFF2-40B4-BE49-F238E27FC236}">
              <a16:creationId xmlns="" xmlns:a16="http://schemas.microsoft.com/office/drawing/2014/main" id="{BC1D593B-5F30-4722-8592-44831F42E4CB}"/>
            </a:ext>
          </a:extLst>
        </xdr:cNvPr>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3943350" y="7858125"/>
          <a:ext cx="1063625" cy="638175"/>
        </a:xfrm>
        <a:prstGeom prst="rect">
          <a:avLst/>
        </a:prstGeom>
        <a:noFill/>
        <a:ln>
          <a:noFill/>
        </a:ln>
      </xdr:spPr>
    </xdr:pic>
    <xdr:clientData/>
  </xdr:twoCellAnchor>
  <xdr:twoCellAnchor editAs="oneCell">
    <xdr:from>
      <xdr:col>1</xdr:col>
      <xdr:colOff>590550</xdr:colOff>
      <xdr:row>0</xdr:row>
      <xdr:rowOff>142875</xdr:rowOff>
    </xdr:from>
    <xdr:to>
      <xdr:col>6</xdr:col>
      <xdr:colOff>600075</xdr:colOff>
      <xdr:row>3</xdr:row>
      <xdr:rowOff>133349</xdr:rowOff>
    </xdr:to>
    <xdr:pic>
      <xdr:nvPicPr>
        <xdr:cNvPr id="6" name="5 - Εικόνα"/>
        <xdr:cNvPicPr/>
      </xdr:nvPicPr>
      <xdr:blipFill>
        <a:blip xmlns:r="http://schemas.openxmlformats.org/officeDocument/2006/relationships" r:embed="rId4" cstate="print"/>
        <a:srcRect/>
        <a:stretch>
          <a:fillRect/>
        </a:stretch>
      </xdr:blipFill>
      <xdr:spPr bwMode="auto">
        <a:xfrm>
          <a:off x="1200150" y="142875"/>
          <a:ext cx="3514725" cy="120014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I27"/>
  <sheetViews>
    <sheetView showGridLines="0" tabSelected="1" workbookViewId="0">
      <selection activeCell="A17" sqref="A17:I18"/>
    </sheetView>
  </sheetViews>
  <sheetFormatPr defaultRowHeight="15"/>
  <cols>
    <col min="2" max="2" width="16" customWidth="1"/>
    <col min="8" max="8" width="13.28515625" customWidth="1"/>
  </cols>
  <sheetData>
    <row r="1" spans="1:8" ht="36.75" customHeight="1"/>
    <row r="2" spans="1:8" ht="25.5" customHeight="1"/>
    <row r="3" spans="1:8" ht="33" customHeight="1"/>
    <row r="4" spans="1:8" ht="38.25" customHeight="1"/>
    <row r="5" spans="1:8" ht="44.25" customHeight="1">
      <c r="A5" s="228" t="s">
        <v>17</v>
      </c>
      <c r="B5" s="228"/>
      <c r="C5" s="228" t="s">
        <v>18</v>
      </c>
      <c r="D5" s="228"/>
      <c r="E5" s="228"/>
      <c r="F5" s="228"/>
      <c r="G5" s="228"/>
      <c r="H5" s="228"/>
    </row>
    <row r="6" spans="1:8" ht="51.75" customHeight="1">
      <c r="A6" s="228" t="s">
        <v>19</v>
      </c>
      <c r="B6" s="228"/>
      <c r="C6" s="228" t="s">
        <v>20</v>
      </c>
      <c r="D6" s="228"/>
      <c r="E6" s="228"/>
      <c r="F6" s="228"/>
      <c r="G6" s="228"/>
      <c r="H6" s="228"/>
    </row>
    <row r="7" spans="1:8" ht="54.75" customHeight="1">
      <c r="A7" s="228" t="s">
        <v>21</v>
      </c>
      <c r="B7" s="228"/>
      <c r="C7" s="228" t="s">
        <v>22</v>
      </c>
      <c r="D7" s="228"/>
      <c r="E7" s="228"/>
      <c r="F7" s="228"/>
      <c r="G7" s="228"/>
      <c r="H7" s="228"/>
    </row>
    <row r="8" spans="1:8" ht="15.75">
      <c r="A8" s="228" t="s">
        <v>23</v>
      </c>
      <c r="B8" s="228"/>
      <c r="C8" s="228" t="s">
        <v>244</v>
      </c>
      <c r="D8" s="228"/>
      <c r="E8" s="228"/>
      <c r="F8" s="228"/>
      <c r="G8" s="228"/>
      <c r="H8" s="228"/>
    </row>
    <row r="9" spans="1:8" ht="38.25" customHeight="1">
      <c r="A9" s="228" t="s">
        <v>42</v>
      </c>
      <c r="B9" s="228"/>
      <c r="C9" s="231"/>
      <c r="D9" s="231"/>
      <c r="E9" s="231"/>
      <c r="F9" s="231"/>
      <c r="G9" s="231"/>
      <c r="H9" s="231"/>
    </row>
    <row r="10" spans="1:8" ht="22.5" customHeight="1">
      <c r="A10" s="228" t="s">
        <v>27</v>
      </c>
      <c r="B10" s="228"/>
      <c r="C10" s="231"/>
      <c r="D10" s="231"/>
      <c r="E10" s="231"/>
      <c r="F10" s="231"/>
      <c r="G10" s="231"/>
      <c r="H10" s="231"/>
    </row>
    <row r="15" spans="1:8" ht="20.25" customHeight="1">
      <c r="B15" s="230" t="s">
        <v>243</v>
      </c>
      <c r="C15" s="230"/>
      <c r="D15" s="230"/>
      <c r="E15" s="230"/>
      <c r="F15" s="230"/>
      <c r="G15" s="230"/>
    </row>
    <row r="16" spans="1:8" ht="20.25" customHeight="1">
      <c r="B16" s="230"/>
      <c r="C16" s="230"/>
      <c r="D16" s="230"/>
      <c r="E16" s="230"/>
      <c r="F16" s="230"/>
      <c r="G16" s="230"/>
    </row>
    <row r="17" spans="1:9" ht="20.25" customHeight="1">
      <c r="A17" s="230" t="s">
        <v>249</v>
      </c>
      <c r="B17" s="230"/>
      <c r="C17" s="230"/>
      <c r="D17" s="230"/>
      <c r="E17" s="230"/>
      <c r="F17" s="230"/>
      <c r="G17" s="230"/>
      <c r="H17" s="230"/>
      <c r="I17" s="230"/>
    </row>
    <row r="18" spans="1:9" ht="39" customHeight="1">
      <c r="A18" s="230"/>
      <c r="B18" s="230"/>
      <c r="C18" s="230"/>
      <c r="D18" s="230"/>
      <c r="E18" s="230"/>
      <c r="F18" s="230"/>
      <c r="G18" s="230"/>
      <c r="H18" s="230"/>
      <c r="I18" s="230"/>
    </row>
    <row r="19" spans="1:9" ht="27.75" customHeight="1">
      <c r="A19" s="197"/>
      <c r="B19" s="197"/>
      <c r="C19" s="197"/>
      <c r="D19" s="197"/>
      <c r="E19" s="197"/>
      <c r="F19" s="197"/>
      <c r="G19" s="197"/>
      <c r="H19" s="197"/>
      <c r="I19" s="197"/>
    </row>
    <row r="20" spans="1:9" ht="27.75" customHeight="1"/>
    <row r="25" spans="1:9">
      <c r="A25" s="229" t="s">
        <v>24</v>
      </c>
      <c r="B25" s="229"/>
    </row>
    <row r="26" spans="1:9">
      <c r="A26" s="229" t="s">
        <v>25</v>
      </c>
      <c r="B26" s="229"/>
    </row>
    <row r="27" spans="1:9">
      <c r="A27" s="229" t="s">
        <v>26</v>
      </c>
      <c r="B27" s="229"/>
    </row>
  </sheetData>
  <mergeCells count="17">
    <mergeCell ref="A27:B27"/>
    <mergeCell ref="A10:B10"/>
    <mergeCell ref="C10:H10"/>
    <mergeCell ref="A7:B7"/>
    <mergeCell ref="C7:H7"/>
    <mergeCell ref="A8:B8"/>
    <mergeCell ref="C8:H8"/>
    <mergeCell ref="A25:B25"/>
    <mergeCell ref="B15:G16"/>
    <mergeCell ref="A9:B9"/>
    <mergeCell ref="C9:H9"/>
    <mergeCell ref="A5:B5"/>
    <mergeCell ref="C5:H5"/>
    <mergeCell ref="A6:B6"/>
    <mergeCell ref="C6:H6"/>
    <mergeCell ref="A26:B26"/>
    <mergeCell ref="A17:I18"/>
  </mergeCells>
  <pageMargins left="0.70866141732283472" right="0.70866141732283472" top="0.74803149606299213" bottom="0.74803149606299213"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dimension ref="A3:R81"/>
  <sheetViews>
    <sheetView showGridLines="0" workbookViewId="0">
      <selection activeCell="C22" sqref="C22"/>
    </sheetView>
  </sheetViews>
  <sheetFormatPr defaultRowHeight="15"/>
  <cols>
    <col min="1" max="1" width="4.42578125" style="11" customWidth="1"/>
    <col min="2" max="2" width="30.42578125" style="11" customWidth="1"/>
    <col min="3" max="3" width="34.42578125" style="11" bestFit="1" customWidth="1"/>
    <col min="4" max="6" width="9.140625" style="11"/>
    <col min="7" max="7" width="9" style="12" customWidth="1"/>
    <col min="8" max="8" width="10.28515625" style="13" customWidth="1"/>
    <col min="9" max="9" width="10.7109375" style="13" customWidth="1"/>
    <col min="10" max="11" width="9.7109375" style="13" customWidth="1"/>
    <col min="12" max="14" width="9.42578125" style="13" customWidth="1"/>
    <col min="15" max="15" width="27.28515625" customWidth="1"/>
    <col min="16" max="16" width="41" style="2" customWidth="1"/>
    <col min="17" max="17" width="18.42578125" customWidth="1"/>
    <col min="18" max="18" width="29.42578125" customWidth="1"/>
  </cols>
  <sheetData>
    <row r="3" spans="1:18">
      <c r="A3" s="22"/>
    </row>
    <row r="4" spans="1:18" ht="15.75" thickBot="1"/>
    <row r="5" spans="1:18" ht="27.75" customHeight="1" thickBot="1">
      <c r="A5" s="245" t="s">
        <v>97</v>
      </c>
      <c r="B5" s="246"/>
      <c r="C5" s="246"/>
      <c r="D5" s="246"/>
      <c r="E5" s="246"/>
      <c r="F5" s="246"/>
      <c r="G5" s="246"/>
      <c r="H5" s="246"/>
      <c r="I5" s="246"/>
      <c r="J5" s="246"/>
      <c r="K5" s="246"/>
      <c r="L5" s="247"/>
      <c r="M5" s="248"/>
      <c r="N5" s="249"/>
    </row>
    <row r="6" spans="1:18" ht="39" customHeight="1" thickBot="1">
      <c r="A6" s="232" t="s">
        <v>209</v>
      </c>
      <c r="B6" s="233"/>
      <c r="C6" s="233"/>
      <c r="D6" s="233"/>
      <c r="E6" s="233"/>
      <c r="F6" s="233"/>
      <c r="G6" s="233"/>
      <c r="H6" s="233"/>
      <c r="I6" s="234"/>
      <c r="J6" s="241" t="s">
        <v>202</v>
      </c>
      <c r="K6" s="242"/>
      <c r="L6" s="242"/>
      <c r="M6" s="243"/>
      <c r="N6" s="244"/>
      <c r="O6" s="23"/>
      <c r="P6" s="23"/>
      <c r="Q6" s="23"/>
      <c r="R6" s="23"/>
    </row>
    <row r="7" spans="1:18" ht="51">
      <c r="A7" s="187" t="s">
        <v>28</v>
      </c>
      <c r="B7" s="182" t="s">
        <v>220</v>
      </c>
      <c r="C7" s="188" t="s">
        <v>79</v>
      </c>
      <c r="D7" s="181" t="s">
        <v>80</v>
      </c>
      <c r="E7" s="182" t="s">
        <v>81</v>
      </c>
      <c r="F7" s="182" t="s">
        <v>77</v>
      </c>
      <c r="G7" s="183" t="s">
        <v>73</v>
      </c>
      <c r="H7" s="183" t="s">
        <v>29</v>
      </c>
      <c r="I7" s="184" t="s">
        <v>78</v>
      </c>
      <c r="J7" s="25" t="s">
        <v>81</v>
      </c>
      <c r="K7" s="26" t="s">
        <v>77</v>
      </c>
      <c r="L7" s="26" t="s">
        <v>203</v>
      </c>
      <c r="M7" s="26" t="s">
        <v>204</v>
      </c>
      <c r="N7" s="27" t="s">
        <v>205</v>
      </c>
      <c r="O7" s="81" t="s">
        <v>75</v>
      </c>
      <c r="P7" s="82" t="s">
        <v>61</v>
      </c>
      <c r="Q7" s="82" t="s">
        <v>76</v>
      </c>
      <c r="R7" s="83" t="s">
        <v>1</v>
      </c>
    </row>
    <row r="8" spans="1:18" ht="15.75" thickBot="1">
      <c r="A8" s="28">
        <v>1</v>
      </c>
      <c r="B8" s="29">
        <v>2</v>
      </c>
      <c r="C8" s="189">
        <v>3</v>
      </c>
      <c r="D8" s="185">
        <v>4</v>
      </c>
      <c r="E8" s="29">
        <v>5</v>
      </c>
      <c r="F8" s="29">
        <v>6</v>
      </c>
      <c r="G8" s="30">
        <v>7</v>
      </c>
      <c r="H8" s="30">
        <v>8</v>
      </c>
      <c r="I8" s="186">
        <v>9</v>
      </c>
      <c r="J8" s="32">
        <v>10</v>
      </c>
      <c r="K8" s="33">
        <v>11</v>
      </c>
      <c r="L8" s="33">
        <v>12</v>
      </c>
      <c r="M8" s="33">
        <v>13</v>
      </c>
      <c r="N8" s="34">
        <v>14</v>
      </c>
      <c r="O8" s="32">
        <v>15</v>
      </c>
      <c r="P8" s="34">
        <v>16</v>
      </c>
      <c r="Q8" s="33">
        <v>17</v>
      </c>
      <c r="R8" s="34">
        <v>18</v>
      </c>
    </row>
    <row r="9" spans="1:18" ht="81" customHeight="1">
      <c r="A9" s="35"/>
      <c r="B9" s="201" t="s">
        <v>142</v>
      </c>
      <c r="C9" s="36"/>
      <c r="D9" s="37"/>
      <c r="E9" s="38"/>
      <c r="F9" s="38"/>
      <c r="G9" s="18">
        <f t="shared" ref="G9:G13" si="0">ROUND(F9*E9,2)</f>
        <v>0</v>
      </c>
      <c r="H9" s="18">
        <f t="shared" ref="H9:H13" si="1">G9*0.124</f>
        <v>0</v>
      </c>
      <c r="I9" s="39">
        <f t="shared" ref="I9:I13" si="2">+G9+H9</f>
        <v>0</v>
      </c>
      <c r="J9" s="193"/>
      <c r="K9" s="194"/>
      <c r="L9" s="194"/>
      <c r="M9" s="194"/>
      <c r="N9" s="195"/>
      <c r="O9" s="84"/>
      <c r="P9" s="14"/>
      <c r="Q9" s="14"/>
      <c r="R9" s="85"/>
    </row>
    <row r="10" spans="1:18">
      <c r="A10" s="41"/>
      <c r="B10" s="62"/>
      <c r="C10" s="42"/>
      <c r="D10" s="43"/>
      <c r="E10" s="44"/>
      <c r="F10" s="44"/>
      <c r="G10" s="16">
        <f t="shared" si="0"/>
        <v>0</v>
      </c>
      <c r="H10" s="16">
        <f t="shared" si="1"/>
        <v>0</v>
      </c>
      <c r="I10" s="45">
        <f t="shared" si="2"/>
        <v>0</v>
      </c>
      <c r="J10" s="46"/>
      <c r="K10" s="16"/>
      <c r="L10" s="16"/>
      <c r="M10" s="16"/>
      <c r="N10" s="17"/>
      <c r="O10" s="84"/>
      <c r="P10" s="14"/>
      <c r="Q10" s="14"/>
      <c r="R10" s="85"/>
    </row>
    <row r="11" spans="1:18">
      <c r="A11" s="41"/>
      <c r="B11" s="62"/>
      <c r="C11" s="42"/>
      <c r="D11" s="43"/>
      <c r="E11" s="44"/>
      <c r="F11" s="44"/>
      <c r="G11" s="16">
        <f t="shared" si="0"/>
        <v>0</v>
      </c>
      <c r="H11" s="16">
        <f t="shared" si="1"/>
        <v>0</v>
      </c>
      <c r="I11" s="45">
        <f t="shared" si="2"/>
        <v>0</v>
      </c>
      <c r="J11" s="46"/>
      <c r="K11" s="16"/>
      <c r="L11" s="16"/>
      <c r="M11" s="16"/>
      <c r="N11" s="17"/>
      <c r="O11" s="84"/>
      <c r="P11" s="14"/>
      <c r="Q11" s="14"/>
      <c r="R11" s="85"/>
    </row>
    <row r="12" spans="1:18">
      <c r="A12" s="41"/>
      <c r="B12" s="62"/>
      <c r="C12" s="42"/>
      <c r="D12" s="43"/>
      <c r="E12" s="44"/>
      <c r="F12" s="44"/>
      <c r="G12" s="16">
        <f t="shared" si="0"/>
        <v>0</v>
      </c>
      <c r="H12" s="16">
        <f t="shared" si="1"/>
        <v>0</v>
      </c>
      <c r="I12" s="45">
        <f t="shared" si="2"/>
        <v>0</v>
      </c>
      <c r="J12" s="46"/>
      <c r="K12" s="16"/>
      <c r="L12" s="16"/>
      <c r="M12" s="16"/>
      <c r="N12" s="17"/>
      <c r="O12" s="84"/>
      <c r="P12" s="14"/>
      <c r="Q12" s="14"/>
      <c r="R12" s="85"/>
    </row>
    <row r="13" spans="1:18" ht="15.75" thickBot="1">
      <c r="A13" s="47"/>
      <c r="B13" s="62"/>
      <c r="C13" s="48"/>
      <c r="D13" s="49"/>
      <c r="E13" s="50"/>
      <c r="F13" s="50"/>
      <c r="G13" s="20">
        <f t="shared" si="0"/>
        <v>0</v>
      </c>
      <c r="H13" s="20">
        <f t="shared" si="1"/>
        <v>0</v>
      </c>
      <c r="I13" s="51">
        <f t="shared" si="2"/>
        <v>0</v>
      </c>
      <c r="J13" s="196"/>
      <c r="K13" s="20"/>
      <c r="L13" s="20"/>
      <c r="M13" s="20"/>
      <c r="N13" s="21"/>
      <c r="O13" s="84"/>
      <c r="P13" s="14"/>
      <c r="Q13" s="14"/>
      <c r="R13" s="85"/>
    </row>
    <row r="14" spans="1:18" ht="15.75" thickBot="1">
      <c r="A14" s="235" t="s">
        <v>0</v>
      </c>
      <c r="B14" s="236"/>
      <c r="C14" s="237"/>
      <c r="D14" s="235"/>
      <c r="E14" s="236"/>
      <c r="F14" s="238"/>
      <c r="G14" s="52">
        <f t="shared" ref="G14:H14" si="3">SUM(G9:G13)</f>
        <v>0</v>
      </c>
      <c r="H14" s="52">
        <f t="shared" si="3"/>
        <v>0</v>
      </c>
      <c r="I14" s="53">
        <f>SUM(I9:I13)</f>
        <v>0</v>
      </c>
      <c r="J14" s="239"/>
      <c r="K14" s="240"/>
      <c r="L14" s="64">
        <f>SUM(L9:L13)</f>
        <v>0</v>
      </c>
      <c r="M14" s="64">
        <f t="shared" ref="M14:N14" si="4">SUM(M9:M13)</f>
        <v>0</v>
      </c>
      <c r="N14" s="64">
        <f t="shared" si="4"/>
        <v>0</v>
      </c>
      <c r="O14" s="86"/>
      <c r="P14" s="87"/>
      <c r="Q14" s="88"/>
      <c r="R14" s="89"/>
    </row>
    <row r="15" spans="1:18" ht="15.75" thickBot="1"/>
    <row r="16" spans="1:18" ht="27.75" customHeight="1" thickBot="1">
      <c r="A16" s="245" t="s">
        <v>98</v>
      </c>
      <c r="B16" s="246"/>
      <c r="C16" s="246"/>
      <c r="D16" s="246"/>
      <c r="E16" s="246"/>
      <c r="F16" s="246"/>
      <c r="G16" s="246"/>
      <c r="H16" s="246"/>
      <c r="I16" s="246"/>
      <c r="J16" s="246"/>
      <c r="K16" s="246"/>
      <c r="L16" s="247"/>
      <c r="M16" s="248"/>
      <c r="N16" s="249"/>
    </row>
    <row r="17" spans="1:18" ht="31.5" customHeight="1" thickBot="1">
      <c r="A17" s="232" t="s">
        <v>209</v>
      </c>
      <c r="B17" s="233"/>
      <c r="C17" s="233"/>
      <c r="D17" s="233"/>
      <c r="E17" s="233"/>
      <c r="F17" s="233"/>
      <c r="G17" s="233"/>
      <c r="H17" s="233"/>
      <c r="I17" s="234"/>
      <c r="J17" s="241" t="s">
        <v>202</v>
      </c>
      <c r="K17" s="242"/>
      <c r="L17" s="242"/>
      <c r="M17" s="243"/>
      <c r="N17" s="244"/>
      <c r="O17" s="23"/>
      <c r="P17" s="23"/>
      <c r="Q17" s="23"/>
      <c r="R17" s="23"/>
    </row>
    <row r="18" spans="1:18" ht="51">
      <c r="A18" s="187" t="s">
        <v>28</v>
      </c>
      <c r="B18" s="182" t="s">
        <v>220</v>
      </c>
      <c r="C18" s="188" t="s">
        <v>79</v>
      </c>
      <c r="D18" s="181" t="s">
        <v>80</v>
      </c>
      <c r="E18" s="182" t="s">
        <v>81</v>
      </c>
      <c r="F18" s="182" t="s">
        <v>77</v>
      </c>
      <c r="G18" s="183" t="s">
        <v>73</v>
      </c>
      <c r="H18" s="183" t="s">
        <v>29</v>
      </c>
      <c r="I18" s="184" t="s">
        <v>78</v>
      </c>
      <c r="J18" s="25" t="s">
        <v>81</v>
      </c>
      <c r="K18" s="26" t="s">
        <v>77</v>
      </c>
      <c r="L18" s="26" t="s">
        <v>203</v>
      </c>
      <c r="M18" s="26" t="s">
        <v>204</v>
      </c>
      <c r="N18" s="27" t="s">
        <v>205</v>
      </c>
      <c r="O18" s="81" t="s">
        <v>75</v>
      </c>
      <c r="P18" s="82" t="s">
        <v>61</v>
      </c>
      <c r="Q18" s="82" t="s">
        <v>76</v>
      </c>
      <c r="R18" s="83" t="s">
        <v>1</v>
      </c>
    </row>
    <row r="19" spans="1:18" ht="15.75" thickBot="1">
      <c r="A19" s="28">
        <v>1</v>
      </c>
      <c r="B19" s="29">
        <v>2</v>
      </c>
      <c r="C19" s="189">
        <v>3</v>
      </c>
      <c r="D19" s="185">
        <v>4</v>
      </c>
      <c r="E19" s="29">
        <v>5</v>
      </c>
      <c r="F19" s="29">
        <v>6</v>
      </c>
      <c r="G19" s="30">
        <v>7</v>
      </c>
      <c r="H19" s="30">
        <v>8</v>
      </c>
      <c r="I19" s="186">
        <v>9</v>
      </c>
      <c r="J19" s="32">
        <v>10</v>
      </c>
      <c r="K19" s="33">
        <v>11</v>
      </c>
      <c r="L19" s="33">
        <v>12</v>
      </c>
      <c r="M19" s="33">
        <v>13</v>
      </c>
      <c r="N19" s="34">
        <v>14</v>
      </c>
      <c r="O19" s="32">
        <v>15</v>
      </c>
      <c r="P19" s="34">
        <v>16</v>
      </c>
      <c r="Q19" s="33">
        <v>17</v>
      </c>
      <c r="R19" s="34">
        <v>18</v>
      </c>
    </row>
    <row r="20" spans="1:18" ht="24">
      <c r="A20" s="35"/>
      <c r="B20" s="201" t="s">
        <v>151</v>
      </c>
      <c r="C20" s="36"/>
      <c r="D20" s="37"/>
      <c r="E20" s="38"/>
      <c r="F20" s="38"/>
      <c r="G20" s="18">
        <f t="shared" ref="G20:G24" si="5">ROUND(F20*E20,2)</f>
        <v>0</v>
      </c>
      <c r="H20" s="18">
        <f t="shared" ref="H20:H24" si="6">G20*0.124</f>
        <v>0</v>
      </c>
      <c r="I20" s="19">
        <f t="shared" ref="I20:I24" si="7">+G20+H20</f>
        <v>0</v>
      </c>
      <c r="J20" s="193"/>
      <c r="K20" s="194"/>
      <c r="L20" s="194"/>
      <c r="M20" s="194"/>
      <c r="N20" s="195"/>
      <c r="O20" s="8"/>
      <c r="P20" s="14"/>
      <c r="Q20" s="14"/>
      <c r="R20" s="15"/>
    </row>
    <row r="21" spans="1:18">
      <c r="A21" s="41"/>
      <c r="B21" s="62"/>
      <c r="C21" s="42"/>
      <c r="D21" s="43"/>
      <c r="E21" s="44"/>
      <c r="F21" s="44"/>
      <c r="G21" s="16">
        <f t="shared" si="5"/>
        <v>0</v>
      </c>
      <c r="H21" s="16">
        <f t="shared" si="6"/>
        <v>0</v>
      </c>
      <c r="I21" s="17">
        <f t="shared" si="7"/>
        <v>0</v>
      </c>
      <c r="J21" s="46"/>
      <c r="K21" s="16"/>
      <c r="L21" s="16"/>
      <c r="M21" s="16"/>
      <c r="N21" s="17"/>
      <c r="O21" s="8"/>
      <c r="P21" s="14"/>
      <c r="Q21" s="14"/>
      <c r="R21" s="15"/>
    </row>
    <row r="22" spans="1:18">
      <c r="A22" s="41"/>
      <c r="B22" s="62"/>
      <c r="C22" s="42"/>
      <c r="D22" s="43"/>
      <c r="E22" s="44"/>
      <c r="F22" s="44"/>
      <c r="G22" s="16">
        <f t="shared" si="5"/>
        <v>0</v>
      </c>
      <c r="H22" s="16">
        <f t="shared" si="6"/>
        <v>0</v>
      </c>
      <c r="I22" s="17">
        <f t="shared" si="7"/>
        <v>0</v>
      </c>
      <c r="J22" s="46"/>
      <c r="K22" s="16"/>
      <c r="L22" s="16"/>
      <c r="M22" s="16"/>
      <c r="N22" s="17"/>
      <c r="O22" s="8"/>
      <c r="P22" s="14"/>
      <c r="Q22" s="14"/>
      <c r="R22" s="15"/>
    </row>
    <row r="23" spans="1:18">
      <c r="A23" s="41"/>
      <c r="B23" s="62"/>
      <c r="C23" s="42"/>
      <c r="D23" s="43"/>
      <c r="E23" s="44"/>
      <c r="F23" s="44"/>
      <c r="G23" s="16">
        <f t="shared" si="5"/>
        <v>0</v>
      </c>
      <c r="H23" s="16">
        <f t="shared" si="6"/>
        <v>0</v>
      </c>
      <c r="I23" s="17">
        <f t="shared" si="7"/>
        <v>0</v>
      </c>
      <c r="J23" s="46"/>
      <c r="K23" s="16"/>
      <c r="L23" s="16"/>
      <c r="M23" s="16"/>
      <c r="N23" s="17"/>
      <c r="O23" s="8"/>
      <c r="P23" s="14"/>
      <c r="Q23" s="14"/>
      <c r="R23" s="15"/>
    </row>
    <row r="24" spans="1:18" ht="15.75" thickBot="1">
      <c r="A24" s="47"/>
      <c r="B24" s="62"/>
      <c r="C24" s="48"/>
      <c r="D24" s="49"/>
      <c r="E24" s="50"/>
      <c r="F24" s="50"/>
      <c r="G24" s="20">
        <f t="shared" si="5"/>
        <v>0</v>
      </c>
      <c r="H24" s="20">
        <f t="shared" si="6"/>
        <v>0</v>
      </c>
      <c r="I24" s="21">
        <f t="shared" si="7"/>
        <v>0</v>
      </c>
      <c r="J24" s="196"/>
      <c r="K24" s="20"/>
      <c r="L24" s="20"/>
      <c r="M24" s="20"/>
      <c r="N24" s="21"/>
      <c r="O24" s="8"/>
      <c r="P24" s="14"/>
      <c r="Q24" s="14"/>
      <c r="R24" s="15"/>
    </row>
    <row r="25" spans="1:18" ht="15.75" thickBot="1">
      <c r="A25" s="235" t="s">
        <v>0</v>
      </c>
      <c r="B25" s="236"/>
      <c r="C25" s="237"/>
      <c r="D25" s="235"/>
      <c r="E25" s="236"/>
      <c r="F25" s="238"/>
      <c r="G25" s="52">
        <f t="shared" ref="G25" si="8">SUM(G20:G24)</f>
        <v>0</v>
      </c>
      <c r="H25" s="52">
        <f t="shared" ref="H25" si="9">SUM(H20:H24)</f>
        <v>0</v>
      </c>
      <c r="I25" s="60">
        <f>SUM(I20:I24)</f>
        <v>0</v>
      </c>
      <c r="J25" s="257"/>
      <c r="K25" s="258"/>
      <c r="L25" s="52">
        <f>SUM(L20:L24)</f>
        <v>0</v>
      </c>
      <c r="M25" s="52">
        <f t="shared" ref="M25" si="10">SUM(M20:M24)</f>
        <v>0</v>
      </c>
      <c r="N25" s="52">
        <f t="shared" ref="N25" si="11">SUM(N20:N24)</f>
        <v>0</v>
      </c>
      <c r="O25" s="86"/>
      <c r="P25" s="87"/>
      <c r="Q25" s="88"/>
      <c r="R25" s="89"/>
    </row>
    <row r="26" spans="1:18" ht="15.75" thickBot="1"/>
    <row r="27" spans="1:18" ht="27.75" customHeight="1" thickBot="1">
      <c r="A27" s="245" t="s">
        <v>99</v>
      </c>
      <c r="B27" s="246"/>
      <c r="C27" s="246"/>
      <c r="D27" s="246"/>
      <c r="E27" s="246"/>
      <c r="F27" s="246"/>
      <c r="G27" s="246"/>
      <c r="H27" s="246"/>
      <c r="I27" s="246"/>
      <c r="J27" s="246"/>
      <c r="K27" s="246"/>
      <c r="L27" s="247"/>
      <c r="M27" s="248"/>
      <c r="N27" s="249"/>
    </row>
    <row r="28" spans="1:18" ht="33" customHeight="1" thickBot="1">
      <c r="A28" s="232" t="s">
        <v>209</v>
      </c>
      <c r="B28" s="233"/>
      <c r="C28" s="233"/>
      <c r="D28" s="233"/>
      <c r="E28" s="233"/>
      <c r="F28" s="233"/>
      <c r="G28" s="233"/>
      <c r="H28" s="233"/>
      <c r="I28" s="234"/>
      <c r="J28" s="241" t="s">
        <v>202</v>
      </c>
      <c r="K28" s="242"/>
      <c r="L28" s="242"/>
      <c r="M28" s="243"/>
      <c r="N28" s="244"/>
      <c r="O28" s="23"/>
      <c r="P28" s="23"/>
      <c r="Q28" s="23"/>
      <c r="R28" s="23"/>
    </row>
    <row r="29" spans="1:18" ht="51">
      <c r="A29" s="187" t="s">
        <v>28</v>
      </c>
      <c r="B29" s="182" t="s">
        <v>220</v>
      </c>
      <c r="C29" s="188" t="s">
        <v>79</v>
      </c>
      <c r="D29" s="181" t="s">
        <v>80</v>
      </c>
      <c r="E29" s="182" t="s">
        <v>81</v>
      </c>
      <c r="F29" s="182" t="s">
        <v>77</v>
      </c>
      <c r="G29" s="183" t="s">
        <v>73</v>
      </c>
      <c r="H29" s="183" t="s">
        <v>29</v>
      </c>
      <c r="I29" s="184" t="s">
        <v>78</v>
      </c>
      <c r="J29" s="25" t="s">
        <v>81</v>
      </c>
      <c r="K29" s="26" t="s">
        <v>77</v>
      </c>
      <c r="L29" s="26" t="s">
        <v>203</v>
      </c>
      <c r="M29" s="26" t="s">
        <v>204</v>
      </c>
      <c r="N29" s="27" t="s">
        <v>205</v>
      </c>
      <c r="O29" s="81" t="s">
        <v>75</v>
      </c>
      <c r="P29" s="82" t="s">
        <v>61</v>
      </c>
      <c r="Q29" s="82" t="s">
        <v>76</v>
      </c>
      <c r="R29" s="83" t="s">
        <v>1</v>
      </c>
    </row>
    <row r="30" spans="1:18" ht="15.75" thickBot="1">
      <c r="A30" s="28">
        <v>1</v>
      </c>
      <c r="B30" s="29">
        <v>2</v>
      </c>
      <c r="C30" s="189">
        <v>3</v>
      </c>
      <c r="D30" s="185">
        <v>4</v>
      </c>
      <c r="E30" s="29">
        <v>5</v>
      </c>
      <c r="F30" s="29">
        <v>6</v>
      </c>
      <c r="G30" s="30">
        <v>7</v>
      </c>
      <c r="H30" s="30">
        <v>8</v>
      </c>
      <c r="I30" s="186">
        <v>9</v>
      </c>
      <c r="J30" s="32">
        <v>10</v>
      </c>
      <c r="K30" s="33">
        <v>11</v>
      </c>
      <c r="L30" s="33">
        <v>12</v>
      </c>
      <c r="M30" s="33">
        <v>13</v>
      </c>
      <c r="N30" s="34">
        <v>14</v>
      </c>
      <c r="O30" s="32">
        <v>15</v>
      </c>
      <c r="P30" s="34">
        <v>16</v>
      </c>
      <c r="Q30" s="33">
        <v>17</v>
      </c>
      <c r="R30" s="34">
        <v>18</v>
      </c>
    </row>
    <row r="31" spans="1:18" ht="36">
      <c r="A31" s="35"/>
      <c r="B31" s="62" t="s">
        <v>154</v>
      </c>
      <c r="C31" s="107"/>
      <c r="D31" s="37"/>
      <c r="E31" s="38"/>
      <c r="F31" s="38"/>
      <c r="G31" s="18">
        <v>0</v>
      </c>
      <c r="H31" s="18">
        <f t="shared" ref="H31:H35" si="12">G31*0.124</f>
        <v>0</v>
      </c>
      <c r="I31" s="19">
        <f t="shared" ref="I31:I35" si="13">+G31+H31</f>
        <v>0</v>
      </c>
      <c r="J31" s="193">
        <v>0</v>
      </c>
      <c r="K31" s="194">
        <v>0</v>
      </c>
      <c r="L31" s="194">
        <v>0</v>
      </c>
      <c r="M31" s="194">
        <v>0</v>
      </c>
      <c r="N31" s="195">
        <v>0</v>
      </c>
      <c r="O31" s="8"/>
      <c r="P31" s="14"/>
      <c r="Q31" s="14"/>
      <c r="R31" s="15"/>
    </row>
    <row r="32" spans="1:18">
      <c r="A32" s="41"/>
      <c r="B32" s="62"/>
      <c r="C32" s="42"/>
      <c r="D32" s="43"/>
      <c r="E32" s="44"/>
      <c r="F32" s="44"/>
      <c r="G32" s="16">
        <f t="shared" ref="G32:G35" si="14">ROUND(F32*E32,2)</f>
        <v>0</v>
      </c>
      <c r="H32" s="16">
        <f t="shared" si="12"/>
        <v>0</v>
      </c>
      <c r="I32" s="17">
        <f t="shared" si="13"/>
        <v>0</v>
      </c>
      <c r="J32" s="46"/>
      <c r="K32" s="16"/>
      <c r="L32" s="16"/>
      <c r="M32" s="16"/>
      <c r="N32" s="17"/>
      <c r="O32" s="8"/>
      <c r="P32" s="14"/>
      <c r="Q32" s="14"/>
      <c r="R32" s="15"/>
    </row>
    <row r="33" spans="1:18">
      <c r="A33" s="41"/>
      <c r="B33" s="62"/>
      <c r="C33" s="42"/>
      <c r="D33" s="43"/>
      <c r="E33" s="44"/>
      <c r="F33" s="44"/>
      <c r="G33" s="16">
        <f t="shared" si="14"/>
        <v>0</v>
      </c>
      <c r="H33" s="16">
        <f t="shared" si="12"/>
        <v>0</v>
      </c>
      <c r="I33" s="17">
        <f t="shared" si="13"/>
        <v>0</v>
      </c>
      <c r="J33" s="46"/>
      <c r="K33" s="16"/>
      <c r="L33" s="16"/>
      <c r="M33" s="16"/>
      <c r="N33" s="17"/>
      <c r="O33" s="8"/>
      <c r="P33" s="14"/>
      <c r="Q33" s="14"/>
      <c r="R33" s="15"/>
    </row>
    <row r="34" spans="1:18">
      <c r="A34" s="41"/>
      <c r="B34" s="62"/>
      <c r="C34" s="42"/>
      <c r="D34" s="43"/>
      <c r="E34" s="44"/>
      <c r="F34" s="44"/>
      <c r="G34" s="16">
        <f t="shared" si="14"/>
        <v>0</v>
      </c>
      <c r="H34" s="16">
        <f t="shared" si="12"/>
        <v>0</v>
      </c>
      <c r="I34" s="17">
        <f t="shared" si="13"/>
        <v>0</v>
      </c>
      <c r="J34" s="46"/>
      <c r="K34" s="16"/>
      <c r="L34" s="16"/>
      <c r="M34" s="16"/>
      <c r="N34" s="17"/>
      <c r="O34" s="8"/>
      <c r="P34" s="14"/>
      <c r="Q34" s="14"/>
      <c r="R34" s="15"/>
    </row>
    <row r="35" spans="1:18" ht="15.75" thickBot="1">
      <c r="A35" s="47"/>
      <c r="B35" s="62"/>
      <c r="C35" s="48"/>
      <c r="D35" s="49"/>
      <c r="E35" s="50"/>
      <c r="F35" s="50"/>
      <c r="G35" s="20">
        <f t="shared" si="14"/>
        <v>0</v>
      </c>
      <c r="H35" s="20">
        <f t="shared" si="12"/>
        <v>0</v>
      </c>
      <c r="I35" s="21">
        <f t="shared" si="13"/>
        <v>0</v>
      </c>
      <c r="J35" s="196"/>
      <c r="K35" s="20"/>
      <c r="L35" s="20"/>
      <c r="M35" s="20"/>
      <c r="N35" s="21"/>
      <c r="O35" s="8"/>
      <c r="P35" s="14"/>
      <c r="Q35" s="14"/>
      <c r="R35" s="15"/>
    </row>
    <row r="36" spans="1:18" ht="15.75" thickBot="1">
      <c r="A36" s="235" t="s">
        <v>0</v>
      </c>
      <c r="B36" s="236"/>
      <c r="C36" s="237"/>
      <c r="D36" s="235"/>
      <c r="E36" s="236"/>
      <c r="F36" s="238"/>
      <c r="G36" s="52">
        <f t="shared" ref="G36" si="15">SUM(G31:G35)</f>
        <v>0</v>
      </c>
      <c r="H36" s="52">
        <f t="shared" ref="H36" si="16">SUM(H31:H35)</f>
        <v>0</v>
      </c>
      <c r="I36" s="60">
        <f>SUM(I31:I35)</f>
        <v>0</v>
      </c>
      <c r="J36" s="239"/>
      <c r="K36" s="240"/>
      <c r="L36" s="64">
        <f>SUM(L31:L35)</f>
        <v>0</v>
      </c>
      <c r="M36" s="64">
        <f t="shared" ref="M36" si="17">SUM(M31:M35)</f>
        <v>0</v>
      </c>
      <c r="N36" s="64">
        <f t="shared" ref="N36" si="18">SUM(N31:N35)</f>
        <v>0</v>
      </c>
      <c r="O36" s="86"/>
      <c r="P36" s="87"/>
      <c r="Q36" s="88"/>
      <c r="R36" s="89"/>
    </row>
    <row r="37" spans="1:18" ht="15.75" thickBot="1"/>
    <row r="38" spans="1:18" ht="27.75" customHeight="1" thickBot="1">
      <c r="A38" s="245" t="s">
        <v>96</v>
      </c>
      <c r="B38" s="246"/>
      <c r="C38" s="246"/>
      <c r="D38" s="246"/>
      <c r="E38" s="246"/>
      <c r="F38" s="246"/>
      <c r="G38" s="246"/>
      <c r="H38" s="246"/>
      <c r="I38" s="246"/>
      <c r="J38" s="246"/>
      <c r="K38" s="246"/>
      <c r="L38" s="247"/>
      <c r="M38" s="248"/>
      <c r="N38" s="249"/>
    </row>
    <row r="39" spans="1:18" ht="36" customHeight="1" thickBot="1">
      <c r="A39" s="232" t="s">
        <v>209</v>
      </c>
      <c r="B39" s="233"/>
      <c r="C39" s="233"/>
      <c r="D39" s="233"/>
      <c r="E39" s="233"/>
      <c r="F39" s="233"/>
      <c r="G39" s="233"/>
      <c r="H39" s="233"/>
      <c r="I39" s="234"/>
      <c r="J39" s="241" t="s">
        <v>202</v>
      </c>
      <c r="K39" s="242"/>
      <c r="L39" s="242"/>
      <c r="M39" s="243"/>
      <c r="N39" s="244"/>
      <c r="O39" s="23"/>
      <c r="P39" s="23"/>
      <c r="Q39" s="23"/>
      <c r="R39" s="23"/>
    </row>
    <row r="40" spans="1:18" ht="51">
      <c r="A40" s="187" t="s">
        <v>28</v>
      </c>
      <c r="B40" s="182" t="s">
        <v>220</v>
      </c>
      <c r="C40" s="188" t="s">
        <v>79</v>
      </c>
      <c r="D40" s="181" t="s">
        <v>80</v>
      </c>
      <c r="E40" s="182" t="s">
        <v>81</v>
      </c>
      <c r="F40" s="182" t="s">
        <v>77</v>
      </c>
      <c r="G40" s="183" t="s">
        <v>73</v>
      </c>
      <c r="H40" s="183" t="s">
        <v>29</v>
      </c>
      <c r="I40" s="184" t="s">
        <v>78</v>
      </c>
      <c r="J40" s="25" t="s">
        <v>81</v>
      </c>
      <c r="K40" s="26" t="s">
        <v>77</v>
      </c>
      <c r="L40" s="26" t="s">
        <v>203</v>
      </c>
      <c r="M40" s="26" t="s">
        <v>204</v>
      </c>
      <c r="N40" s="27" t="s">
        <v>205</v>
      </c>
      <c r="O40" s="81" t="s">
        <v>75</v>
      </c>
      <c r="P40" s="82" t="s">
        <v>61</v>
      </c>
      <c r="Q40" s="82" t="s">
        <v>76</v>
      </c>
      <c r="R40" s="83" t="s">
        <v>1</v>
      </c>
    </row>
    <row r="41" spans="1:18" ht="15.75" thickBot="1">
      <c r="A41" s="28">
        <v>1</v>
      </c>
      <c r="B41" s="29">
        <v>2</v>
      </c>
      <c r="C41" s="189">
        <v>3</v>
      </c>
      <c r="D41" s="185">
        <v>4</v>
      </c>
      <c r="E41" s="29">
        <v>5</v>
      </c>
      <c r="F41" s="29">
        <v>6</v>
      </c>
      <c r="G41" s="30">
        <v>7</v>
      </c>
      <c r="H41" s="30">
        <v>8</v>
      </c>
      <c r="I41" s="186">
        <v>9</v>
      </c>
      <c r="J41" s="32">
        <v>10</v>
      </c>
      <c r="K41" s="33">
        <v>11</v>
      </c>
      <c r="L41" s="33">
        <v>12</v>
      </c>
      <c r="M41" s="33">
        <v>13</v>
      </c>
      <c r="N41" s="34">
        <v>14</v>
      </c>
      <c r="O41" s="32">
        <v>15</v>
      </c>
      <c r="P41" s="34">
        <v>16</v>
      </c>
      <c r="Q41" s="33">
        <v>17</v>
      </c>
      <c r="R41" s="34">
        <v>18</v>
      </c>
    </row>
    <row r="42" spans="1:18">
      <c r="A42" s="35"/>
      <c r="B42" s="62"/>
      <c r="C42" s="36"/>
      <c r="D42" s="37"/>
      <c r="E42" s="38"/>
      <c r="F42" s="38"/>
      <c r="G42" s="18">
        <f t="shared" ref="G42:G46" si="19">ROUND(F42*E42,2)</f>
        <v>0</v>
      </c>
      <c r="H42" s="18">
        <f t="shared" ref="H42:H46" si="20">G42*0.124</f>
        <v>0</v>
      </c>
      <c r="I42" s="19">
        <f t="shared" ref="I42:I46" si="21">+G42+H42</f>
        <v>0</v>
      </c>
      <c r="J42" s="40"/>
      <c r="K42" s="18"/>
      <c r="L42" s="18"/>
      <c r="M42" s="18"/>
      <c r="N42" s="19"/>
      <c r="O42" s="8"/>
      <c r="P42" s="14"/>
      <c r="Q42" s="14"/>
      <c r="R42" s="15"/>
    </row>
    <row r="43" spans="1:18">
      <c r="A43" s="41"/>
      <c r="B43" s="62"/>
      <c r="C43" s="42"/>
      <c r="D43" s="43"/>
      <c r="E43" s="44"/>
      <c r="F43" s="44"/>
      <c r="G43" s="16">
        <f t="shared" si="19"/>
        <v>0</v>
      </c>
      <c r="H43" s="16">
        <f t="shared" si="20"/>
        <v>0</v>
      </c>
      <c r="I43" s="17">
        <f t="shared" si="21"/>
        <v>0</v>
      </c>
      <c r="J43" s="46"/>
      <c r="K43" s="16"/>
      <c r="L43" s="16"/>
      <c r="M43" s="16"/>
      <c r="N43" s="17"/>
      <c r="O43" s="8"/>
      <c r="P43" s="14"/>
      <c r="Q43" s="14"/>
      <c r="R43" s="15"/>
    </row>
    <row r="44" spans="1:18">
      <c r="A44" s="41"/>
      <c r="B44" s="62"/>
      <c r="C44" s="42"/>
      <c r="D44" s="43"/>
      <c r="E44" s="44"/>
      <c r="F44" s="44"/>
      <c r="G44" s="16">
        <f t="shared" si="19"/>
        <v>0</v>
      </c>
      <c r="H44" s="16">
        <f t="shared" si="20"/>
        <v>0</v>
      </c>
      <c r="I44" s="17">
        <f t="shared" si="21"/>
        <v>0</v>
      </c>
      <c r="J44" s="46"/>
      <c r="K44" s="16"/>
      <c r="L44" s="16"/>
      <c r="M44" s="16"/>
      <c r="N44" s="17"/>
      <c r="O44" s="8"/>
      <c r="P44" s="14"/>
      <c r="Q44" s="14"/>
      <c r="R44" s="15"/>
    </row>
    <row r="45" spans="1:18">
      <c r="A45" s="41"/>
      <c r="B45" s="62"/>
      <c r="C45" s="42"/>
      <c r="D45" s="43"/>
      <c r="E45" s="44"/>
      <c r="F45" s="44"/>
      <c r="G45" s="16">
        <f t="shared" si="19"/>
        <v>0</v>
      </c>
      <c r="H45" s="16">
        <f t="shared" si="20"/>
        <v>0</v>
      </c>
      <c r="I45" s="17">
        <f t="shared" si="21"/>
        <v>0</v>
      </c>
      <c r="J45" s="46"/>
      <c r="K45" s="16"/>
      <c r="L45" s="16"/>
      <c r="M45" s="16"/>
      <c r="N45" s="17"/>
      <c r="O45" s="8"/>
      <c r="P45" s="14"/>
      <c r="Q45" s="14"/>
      <c r="R45" s="15"/>
    </row>
    <row r="46" spans="1:18" ht="15.75" thickBot="1">
      <c r="A46" s="47"/>
      <c r="B46" s="62"/>
      <c r="C46" s="48"/>
      <c r="D46" s="49"/>
      <c r="E46" s="50"/>
      <c r="F46" s="50"/>
      <c r="G46" s="20">
        <f t="shared" si="19"/>
        <v>0</v>
      </c>
      <c r="H46" s="20">
        <f t="shared" si="20"/>
        <v>0</v>
      </c>
      <c r="I46" s="21">
        <f t="shared" si="21"/>
        <v>0</v>
      </c>
      <c r="J46" s="46"/>
      <c r="K46" s="16"/>
      <c r="L46" s="16"/>
      <c r="M46" s="16"/>
      <c r="N46" s="17"/>
      <c r="O46" s="8"/>
      <c r="P46" s="14"/>
      <c r="Q46" s="14"/>
      <c r="R46" s="15"/>
    </row>
    <row r="47" spans="1:18" ht="15.75" thickBot="1">
      <c r="A47" s="235" t="s">
        <v>0</v>
      </c>
      <c r="B47" s="236"/>
      <c r="C47" s="237"/>
      <c r="D47" s="235"/>
      <c r="E47" s="236"/>
      <c r="F47" s="238"/>
      <c r="G47" s="52">
        <f t="shared" ref="G47:I47" si="22">SUM(G42:G46)</f>
        <v>0</v>
      </c>
      <c r="H47" s="52">
        <f t="shared" si="22"/>
        <v>0</v>
      </c>
      <c r="I47" s="60">
        <f t="shared" si="22"/>
        <v>0</v>
      </c>
      <c r="J47" s="239"/>
      <c r="K47" s="240"/>
      <c r="L47" s="64">
        <f>SUM(L42:L46)</f>
        <v>0</v>
      </c>
      <c r="M47" s="64">
        <f t="shared" ref="M47" si="23">SUM(M42:M46)</f>
        <v>0</v>
      </c>
      <c r="N47" s="64">
        <f t="shared" ref="N47" si="24">SUM(N42:N46)</f>
        <v>0</v>
      </c>
      <c r="O47" s="86"/>
      <c r="P47" s="87"/>
      <c r="Q47" s="88"/>
      <c r="R47" s="89"/>
    </row>
    <row r="48" spans="1:18" ht="15.75" thickBot="1"/>
    <row r="49" spans="1:18" ht="27.75" customHeight="1" thickBot="1">
      <c r="A49" s="245" t="s">
        <v>223</v>
      </c>
      <c r="B49" s="246"/>
      <c r="C49" s="246"/>
      <c r="D49" s="246"/>
      <c r="E49" s="246"/>
      <c r="F49" s="246"/>
      <c r="G49" s="246"/>
      <c r="H49" s="246"/>
      <c r="I49" s="246"/>
      <c r="J49" s="246"/>
      <c r="K49" s="246"/>
      <c r="L49" s="247"/>
      <c r="M49" s="248"/>
      <c r="N49" s="249"/>
    </row>
    <row r="50" spans="1:18" ht="36" customHeight="1" thickBot="1">
      <c r="A50" s="232" t="s">
        <v>209</v>
      </c>
      <c r="B50" s="233"/>
      <c r="C50" s="233"/>
      <c r="D50" s="233"/>
      <c r="E50" s="233"/>
      <c r="F50" s="233"/>
      <c r="G50" s="233"/>
      <c r="H50" s="233"/>
      <c r="I50" s="234"/>
      <c r="J50" s="241" t="s">
        <v>202</v>
      </c>
      <c r="K50" s="242"/>
      <c r="L50" s="242"/>
      <c r="M50" s="243"/>
      <c r="N50" s="244"/>
      <c r="O50" s="23"/>
      <c r="P50" s="23"/>
      <c r="Q50" s="23"/>
      <c r="R50" s="23"/>
    </row>
    <row r="51" spans="1:18" ht="51.75" thickBot="1">
      <c r="A51" s="54" t="s">
        <v>28</v>
      </c>
      <c r="B51" s="182" t="s">
        <v>220</v>
      </c>
      <c r="C51" s="56" t="s">
        <v>79</v>
      </c>
      <c r="D51" s="57" t="s">
        <v>80</v>
      </c>
      <c r="E51" s="55" t="s">
        <v>81</v>
      </c>
      <c r="F51" s="61" t="s">
        <v>77</v>
      </c>
      <c r="G51" s="24" t="s">
        <v>73</v>
      </c>
      <c r="H51" s="58" t="s">
        <v>29</v>
      </c>
      <c r="I51" s="59" t="s">
        <v>78</v>
      </c>
      <c r="J51" s="25" t="s">
        <v>81</v>
      </c>
      <c r="K51" s="26" t="s">
        <v>77</v>
      </c>
      <c r="L51" s="26" t="s">
        <v>203</v>
      </c>
      <c r="M51" s="26" t="s">
        <v>204</v>
      </c>
      <c r="N51" s="27" t="s">
        <v>205</v>
      </c>
      <c r="O51" s="81" t="s">
        <v>75</v>
      </c>
      <c r="P51" s="82" t="s">
        <v>61</v>
      </c>
      <c r="Q51" s="82" t="s">
        <v>76</v>
      </c>
      <c r="R51" s="83" t="s">
        <v>1</v>
      </c>
    </row>
    <row r="52" spans="1:18" ht="15.75" thickBot="1">
      <c r="A52" s="28">
        <v>1</v>
      </c>
      <c r="B52" s="29">
        <v>2</v>
      </c>
      <c r="C52" s="29">
        <v>3</v>
      </c>
      <c r="D52" s="29">
        <v>4</v>
      </c>
      <c r="E52" s="29">
        <v>5</v>
      </c>
      <c r="F52" s="29">
        <v>6</v>
      </c>
      <c r="G52" s="30">
        <v>7</v>
      </c>
      <c r="H52" s="30">
        <v>8</v>
      </c>
      <c r="I52" s="31">
        <v>9</v>
      </c>
      <c r="J52" s="32">
        <v>10</v>
      </c>
      <c r="K52" s="33">
        <v>11</v>
      </c>
      <c r="L52" s="33">
        <v>12</v>
      </c>
      <c r="M52" s="33">
        <v>13</v>
      </c>
      <c r="N52" s="34">
        <v>14</v>
      </c>
      <c r="O52" s="32">
        <v>15</v>
      </c>
      <c r="P52" s="34">
        <v>16</v>
      </c>
      <c r="Q52" s="33">
        <v>17</v>
      </c>
      <c r="R52" s="34">
        <v>18</v>
      </c>
    </row>
    <row r="53" spans="1:18">
      <c r="A53" s="35"/>
      <c r="B53" s="62"/>
      <c r="C53" s="36"/>
      <c r="D53" s="37"/>
      <c r="E53" s="38"/>
      <c r="F53" s="38"/>
      <c r="G53" s="18">
        <f t="shared" ref="G53:G57" si="25">ROUND(F53*E53,2)</f>
        <v>0</v>
      </c>
      <c r="H53" s="18">
        <f t="shared" ref="H53:H57" si="26">G53*0.124</f>
        <v>0</v>
      </c>
      <c r="I53" s="19">
        <f t="shared" ref="I53:I57" si="27">+G53+H53</f>
        <v>0</v>
      </c>
      <c r="J53" s="193"/>
      <c r="K53" s="194"/>
      <c r="L53" s="194"/>
      <c r="M53" s="194"/>
      <c r="N53" s="195"/>
      <c r="O53" s="8"/>
      <c r="P53" s="14"/>
      <c r="Q53" s="14"/>
      <c r="R53" s="15"/>
    </row>
    <row r="54" spans="1:18">
      <c r="A54" s="41"/>
      <c r="B54" s="62"/>
      <c r="C54" s="42"/>
      <c r="D54" s="43"/>
      <c r="E54" s="44"/>
      <c r="F54" s="44"/>
      <c r="G54" s="16">
        <f t="shared" si="25"/>
        <v>0</v>
      </c>
      <c r="H54" s="16">
        <f t="shared" si="26"/>
        <v>0</v>
      </c>
      <c r="I54" s="17">
        <f t="shared" si="27"/>
        <v>0</v>
      </c>
      <c r="J54" s="46"/>
      <c r="K54" s="16"/>
      <c r="L54" s="16"/>
      <c r="M54" s="16"/>
      <c r="N54" s="17"/>
      <c r="O54" s="8"/>
      <c r="P54" s="14"/>
      <c r="Q54" s="14"/>
      <c r="R54" s="15"/>
    </row>
    <row r="55" spans="1:18">
      <c r="A55" s="41"/>
      <c r="B55" s="62"/>
      <c r="C55" s="42"/>
      <c r="D55" s="43"/>
      <c r="E55" s="44"/>
      <c r="F55" s="44"/>
      <c r="G55" s="16">
        <f t="shared" si="25"/>
        <v>0</v>
      </c>
      <c r="H55" s="16">
        <f t="shared" si="26"/>
        <v>0</v>
      </c>
      <c r="I55" s="17">
        <f t="shared" si="27"/>
        <v>0</v>
      </c>
      <c r="J55" s="46"/>
      <c r="K55" s="16"/>
      <c r="L55" s="16"/>
      <c r="M55" s="16"/>
      <c r="N55" s="17"/>
      <c r="O55" s="8"/>
      <c r="P55" s="14"/>
      <c r="Q55" s="14"/>
      <c r="R55" s="15"/>
    </row>
    <row r="56" spans="1:18">
      <c r="A56" s="41"/>
      <c r="B56" s="62"/>
      <c r="C56" s="42"/>
      <c r="D56" s="43"/>
      <c r="E56" s="44"/>
      <c r="F56" s="44"/>
      <c r="G56" s="16">
        <f t="shared" si="25"/>
        <v>0</v>
      </c>
      <c r="H56" s="16">
        <f t="shared" si="26"/>
        <v>0</v>
      </c>
      <c r="I56" s="17">
        <f t="shared" si="27"/>
        <v>0</v>
      </c>
      <c r="J56" s="46"/>
      <c r="K56" s="16"/>
      <c r="L56" s="16"/>
      <c r="M56" s="16"/>
      <c r="N56" s="17"/>
      <c r="O56" s="8"/>
      <c r="P56" s="14"/>
      <c r="Q56" s="14"/>
      <c r="R56" s="15"/>
    </row>
    <row r="57" spans="1:18" ht="15.75" thickBot="1">
      <c r="A57" s="47"/>
      <c r="B57" s="62"/>
      <c r="C57" s="48"/>
      <c r="D57" s="49"/>
      <c r="E57" s="50"/>
      <c r="F57" s="50"/>
      <c r="G57" s="20">
        <f t="shared" si="25"/>
        <v>0</v>
      </c>
      <c r="H57" s="20">
        <f t="shared" si="26"/>
        <v>0</v>
      </c>
      <c r="I57" s="21">
        <f t="shared" si="27"/>
        <v>0</v>
      </c>
      <c r="J57" s="196"/>
      <c r="K57" s="20"/>
      <c r="L57" s="20"/>
      <c r="M57" s="20"/>
      <c r="N57" s="21"/>
      <c r="O57" s="8"/>
      <c r="P57" s="14"/>
      <c r="Q57" s="14"/>
      <c r="R57" s="15"/>
    </row>
    <row r="58" spans="1:18" ht="15.75" thickBot="1">
      <c r="A58" s="235" t="s">
        <v>0</v>
      </c>
      <c r="B58" s="236"/>
      <c r="C58" s="237"/>
      <c r="D58" s="235"/>
      <c r="E58" s="236"/>
      <c r="F58" s="238"/>
      <c r="G58" s="52">
        <f t="shared" ref="G58:I58" si="28">SUM(G53:G57)</f>
        <v>0</v>
      </c>
      <c r="H58" s="52">
        <f t="shared" si="28"/>
        <v>0</v>
      </c>
      <c r="I58" s="60">
        <f t="shared" si="28"/>
        <v>0</v>
      </c>
      <c r="J58" s="239"/>
      <c r="K58" s="240"/>
      <c r="L58" s="64">
        <f>SUM(L53:L57)</f>
        <v>0</v>
      </c>
      <c r="M58" s="64">
        <f t="shared" ref="M58" si="29">SUM(M53:M57)</f>
        <v>0</v>
      </c>
      <c r="N58" s="64">
        <f t="shared" ref="N58" si="30">SUM(N53:N57)</f>
        <v>0</v>
      </c>
      <c r="O58" s="86"/>
      <c r="P58" s="87"/>
      <c r="Q58" s="88"/>
      <c r="R58" s="89"/>
    </row>
    <row r="59" spans="1:18" ht="15.75" thickBot="1"/>
    <row r="60" spans="1:18" ht="27.75" customHeight="1" thickBot="1">
      <c r="A60" s="245" t="s">
        <v>160</v>
      </c>
      <c r="B60" s="246"/>
      <c r="C60" s="246"/>
      <c r="D60" s="246"/>
      <c r="E60" s="246"/>
      <c r="F60" s="246"/>
      <c r="G60" s="246"/>
      <c r="H60" s="246"/>
      <c r="I60" s="246"/>
      <c r="J60" s="246"/>
      <c r="K60" s="246"/>
      <c r="L60" s="247"/>
      <c r="M60" s="248"/>
      <c r="N60" s="249"/>
    </row>
    <row r="61" spans="1:18" ht="36" customHeight="1" thickBot="1">
      <c r="A61" s="232" t="s">
        <v>209</v>
      </c>
      <c r="B61" s="233"/>
      <c r="C61" s="233"/>
      <c r="D61" s="233"/>
      <c r="E61" s="233"/>
      <c r="F61" s="233"/>
      <c r="G61" s="233"/>
      <c r="H61" s="233"/>
      <c r="I61" s="234"/>
      <c r="J61" s="241" t="s">
        <v>202</v>
      </c>
      <c r="K61" s="242"/>
      <c r="L61" s="242"/>
      <c r="M61" s="243"/>
      <c r="N61" s="244"/>
      <c r="O61" s="23"/>
      <c r="P61" s="23"/>
      <c r="Q61" s="23"/>
      <c r="R61" s="23"/>
    </row>
    <row r="62" spans="1:18" ht="51">
      <c r="A62" s="187" t="s">
        <v>28</v>
      </c>
      <c r="B62" s="182" t="s">
        <v>220</v>
      </c>
      <c r="C62" s="188" t="s">
        <v>79</v>
      </c>
      <c r="D62" s="181" t="s">
        <v>80</v>
      </c>
      <c r="E62" s="182" t="s">
        <v>81</v>
      </c>
      <c r="F62" s="182" t="s">
        <v>77</v>
      </c>
      <c r="G62" s="183" t="s">
        <v>73</v>
      </c>
      <c r="H62" s="183" t="s">
        <v>29</v>
      </c>
      <c r="I62" s="184" t="s">
        <v>78</v>
      </c>
      <c r="J62" s="25" t="s">
        <v>81</v>
      </c>
      <c r="K62" s="26" t="s">
        <v>77</v>
      </c>
      <c r="L62" s="26" t="s">
        <v>203</v>
      </c>
      <c r="M62" s="26" t="s">
        <v>204</v>
      </c>
      <c r="N62" s="27" t="s">
        <v>205</v>
      </c>
      <c r="O62" s="81" t="s">
        <v>75</v>
      </c>
      <c r="P62" s="82" t="s">
        <v>61</v>
      </c>
      <c r="Q62" s="82" t="s">
        <v>76</v>
      </c>
      <c r="R62" s="83" t="s">
        <v>1</v>
      </c>
    </row>
    <row r="63" spans="1:18" ht="15.75" thickBot="1">
      <c r="A63" s="28">
        <v>1</v>
      </c>
      <c r="B63" s="29">
        <v>2</v>
      </c>
      <c r="C63" s="189">
        <v>3</v>
      </c>
      <c r="D63" s="185">
        <v>4</v>
      </c>
      <c r="E63" s="29">
        <v>5</v>
      </c>
      <c r="F63" s="29">
        <v>6</v>
      </c>
      <c r="G63" s="30">
        <v>7</v>
      </c>
      <c r="H63" s="30">
        <v>8</v>
      </c>
      <c r="I63" s="186">
        <v>9</v>
      </c>
      <c r="J63" s="32">
        <v>10</v>
      </c>
      <c r="K63" s="33">
        <v>11</v>
      </c>
      <c r="L63" s="33">
        <v>12</v>
      </c>
      <c r="M63" s="33">
        <v>13</v>
      </c>
      <c r="N63" s="34">
        <v>14</v>
      </c>
      <c r="O63" s="32">
        <v>15</v>
      </c>
      <c r="P63" s="34">
        <v>16</v>
      </c>
      <c r="Q63" s="33">
        <v>17</v>
      </c>
      <c r="R63" s="34">
        <v>18</v>
      </c>
    </row>
    <row r="64" spans="1:18">
      <c r="A64" s="35"/>
      <c r="B64" s="62"/>
      <c r="C64" s="36"/>
      <c r="D64" s="37"/>
      <c r="E64" s="38"/>
      <c r="F64" s="38"/>
      <c r="G64" s="18">
        <f t="shared" ref="G64:G68" si="31">ROUND(F64*E64,2)</f>
        <v>0</v>
      </c>
      <c r="H64" s="18">
        <f t="shared" ref="H64:H68" si="32">G64*0.124</f>
        <v>0</v>
      </c>
      <c r="I64" s="19">
        <f t="shared" ref="I64:I68" si="33">+G64+H64</f>
        <v>0</v>
      </c>
      <c r="J64" s="193"/>
      <c r="K64" s="194"/>
      <c r="L64" s="194"/>
      <c r="M64" s="194"/>
      <c r="N64" s="195"/>
      <c r="O64" s="8"/>
      <c r="P64" s="14"/>
      <c r="Q64" s="14"/>
      <c r="R64" s="15"/>
    </row>
    <row r="65" spans="1:18">
      <c r="A65" s="41"/>
      <c r="B65" s="62"/>
      <c r="C65" s="42"/>
      <c r="D65" s="43"/>
      <c r="E65" s="44"/>
      <c r="F65" s="44"/>
      <c r="G65" s="16">
        <f t="shared" si="31"/>
        <v>0</v>
      </c>
      <c r="H65" s="16">
        <f t="shared" si="32"/>
        <v>0</v>
      </c>
      <c r="I65" s="17">
        <f t="shared" si="33"/>
        <v>0</v>
      </c>
      <c r="J65" s="46"/>
      <c r="K65" s="16"/>
      <c r="L65" s="16"/>
      <c r="M65" s="16"/>
      <c r="N65" s="17"/>
      <c r="O65" s="8"/>
      <c r="P65" s="14"/>
      <c r="Q65" s="14"/>
      <c r="R65" s="15"/>
    </row>
    <row r="66" spans="1:18">
      <c r="A66" s="41"/>
      <c r="B66" s="62"/>
      <c r="C66" s="42"/>
      <c r="D66" s="43"/>
      <c r="E66" s="44"/>
      <c r="F66" s="44"/>
      <c r="G66" s="16">
        <f t="shared" si="31"/>
        <v>0</v>
      </c>
      <c r="H66" s="16">
        <f t="shared" si="32"/>
        <v>0</v>
      </c>
      <c r="I66" s="17">
        <f t="shared" si="33"/>
        <v>0</v>
      </c>
      <c r="J66" s="46"/>
      <c r="K66" s="16"/>
      <c r="L66" s="16"/>
      <c r="M66" s="16"/>
      <c r="N66" s="17"/>
      <c r="O66" s="8"/>
      <c r="P66" s="14"/>
      <c r="Q66" s="14"/>
      <c r="R66" s="15"/>
    </row>
    <row r="67" spans="1:18">
      <c r="A67" s="41"/>
      <c r="B67" s="62"/>
      <c r="C67" s="42"/>
      <c r="D67" s="43"/>
      <c r="E67" s="44"/>
      <c r="F67" s="44"/>
      <c r="G67" s="16">
        <f t="shared" si="31"/>
        <v>0</v>
      </c>
      <c r="H67" s="16">
        <f t="shared" si="32"/>
        <v>0</v>
      </c>
      <c r="I67" s="17">
        <f t="shared" si="33"/>
        <v>0</v>
      </c>
      <c r="J67" s="46"/>
      <c r="K67" s="16"/>
      <c r="L67" s="16"/>
      <c r="M67" s="16"/>
      <c r="N67" s="17"/>
      <c r="O67" s="8"/>
      <c r="P67" s="14"/>
      <c r="Q67" s="14"/>
      <c r="R67" s="15"/>
    </row>
    <row r="68" spans="1:18" ht="15.75" thickBot="1">
      <c r="A68" s="190"/>
      <c r="B68" s="191"/>
      <c r="C68" s="192"/>
      <c r="D68" s="49"/>
      <c r="E68" s="50"/>
      <c r="F68" s="50"/>
      <c r="G68" s="20">
        <f t="shared" si="31"/>
        <v>0</v>
      </c>
      <c r="H68" s="20">
        <f t="shared" si="32"/>
        <v>0</v>
      </c>
      <c r="I68" s="21">
        <f t="shared" si="33"/>
        <v>0</v>
      </c>
      <c r="J68" s="196"/>
      <c r="K68" s="20"/>
      <c r="L68" s="20"/>
      <c r="M68" s="20"/>
      <c r="N68" s="21"/>
      <c r="O68" s="8"/>
      <c r="P68" s="14"/>
      <c r="Q68" s="14"/>
      <c r="R68" s="15"/>
    </row>
    <row r="69" spans="1:18" ht="15.75" thickBot="1">
      <c r="A69" s="254" t="s">
        <v>0</v>
      </c>
      <c r="B69" s="255"/>
      <c r="C69" s="256"/>
      <c r="D69" s="235"/>
      <c r="E69" s="236"/>
      <c r="F69" s="238"/>
      <c r="G69" s="52">
        <f t="shared" ref="G69:I69" si="34">SUM(G64:G68)</f>
        <v>0</v>
      </c>
      <c r="H69" s="52">
        <f t="shared" si="34"/>
        <v>0</v>
      </c>
      <c r="I69" s="60">
        <f t="shared" si="34"/>
        <v>0</v>
      </c>
      <c r="J69" s="239"/>
      <c r="K69" s="240"/>
      <c r="L69" s="64">
        <f>SUM(L64:L68)</f>
        <v>0</v>
      </c>
      <c r="M69" s="64">
        <f t="shared" ref="M69" si="35">SUM(M64:M68)</f>
        <v>0</v>
      </c>
      <c r="N69" s="64">
        <f t="shared" ref="N69" si="36">SUM(N64:N68)</f>
        <v>0</v>
      </c>
    </row>
    <row r="70" spans="1:18" ht="15.75" thickBot="1"/>
    <row r="71" spans="1:18" ht="27.75" customHeight="1" thickBot="1">
      <c r="A71" s="245" t="s">
        <v>161</v>
      </c>
      <c r="B71" s="246"/>
      <c r="C71" s="246"/>
      <c r="D71" s="246"/>
      <c r="E71" s="246"/>
      <c r="F71" s="246"/>
      <c r="G71" s="246"/>
      <c r="H71" s="246"/>
      <c r="I71" s="246"/>
      <c r="J71" s="246"/>
      <c r="K71" s="246"/>
      <c r="L71" s="247"/>
      <c r="M71" s="248"/>
      <c r="N71" s="249"/>
    </row>
    <row r="72" spans="1:18" ht="15.75" thickBot="1">
      <c r="A72" s="250" t="s">
        <v>82</v>
      </c>
      <c r="B72" s="251"/>
      <c r="C72" s="251"/>
      <c r="D72" s="251"/>
      <c r="E72" s="251"/>
      <c r="F72" s="251"/>
      <c r="G72" s="251"/>
      <c r="H72" s="251"/>
      <c r="I72" s="251"/>
      <c r="J72" s="251"/>
      <c r="K72" s="251"/>
      <c r="L72" s="252"/>
      <c r="M72" s="252"/>
      <c r="N72" s="253"/>
      <c r="O72" s="23"/>
      <c r="P72" s="23"/>
      <c r="Q72" s="23"/>
      <c r="R72" s="23"/>
    </row>
    <row r="73" spans="1:18" ht="36" customHeight="1" thickBot="1">
      <c r="A73" s="232" t="s">
        <v>209</v>
      </c>
      <c r="B73" s="233"/>
      <c r="C73" s="233"/>
      <c r="D73" s="233"/>
      <c r="E73" s="233"/>
      <c r="F73" s="233"/>
      <c r="G73" s="233"/>
      <c r="H73" s="233"/>
      <c r="I73" s="234"/>
      <c r="J73" s="241" t="s">
        <v>202</v>
      </c>
      <c r="K73" s="242"/>
      <c r="L73" s="242"/>
      <c r="M73" s="243"/>
      <c r="N73" s="244"/>
      <c r="O73" s="23"/>
      <c r="P73" s="23"/>
      <c r="Q73" s="23"/>
      <c r="R73" s="23"/>
    </row>
    <row r="74" spans="1:18" ht="51">
      <c r="A74" s="187" t="s">
        <v>28</v>
      </c>
      <c r="B74" s="182" t="s">
        <v>220</v>
      </c>
      <c r="C74" s="188" t="s">
        <v>79</v>
      </c>
      <c r="D74" s="181" t="s">
        <v>80</v>
      </c>
      <c r="E74" s="182" t="s">
        <v>81</v>
      </c>
      <c r="F74" s="182" t="s">
        <v>77</v>
      </c>
      <c r="G74" s="183" t="s">
        <v>73</v>
      </c>
      <c r="H74" s="183" t="s">
        <v>29</v>
      </c>
      <c r="I74" s="184" t="s">
        <v>78</v>
      </c>
      <c r="J74" s="25" t="s">
        <v>81</v>
      </c>
      <c r="K74" s="26" t="s">
        <v>77</v>
      </c>
      <c r="L74" s="26" t="s">
        <v>203</v>
      </c>
      <c r="M74" s="26" t="s">
        <v>204</v>
      </c>
      <c r="N74" s="27" t="s">
        <v>205</v>
      </c>
      <c r="O74" s="81" t="s">
        <v>75</v>
      </c>
      <c r="P74" s="82" t="s">
        <v>61</v>
      </c>
      <c r="Q74" s="82" t="s">
        <v>76</v>
      </c>
      <c r="R74" s="83" t="s">
        <v>1</v>
      </c>
    </row>
    <row r="75" spans="1:18" ht="15.75" thickBot="1">
      <c r="A75" s="28">
        <v>1</v>
      </c>
      <c r="B75" s="29">
        <v>2</v>
      </c>
      <c r="C75" s="189">
        <v>3</v>
      </c>
      <c r="D75" s="185">
        <v>4</v>
      </c>
      <c r="E75" s="29">
        <v>5</v>
      </c>
      <c r="F75" s="29">
        <v>6</v>
      </c>
      <c r="G75" s="30">
        <v>7</v>
      </c>
      <c r="H75" s="30">
        <v>8</v>
      </c>
      <c r="I75" s="186">
        <v>9</v>
      </c>
      <c r="J75" s="32">
        <v>10</v>
      </c>
      <c r="K75" s="33">
        <v>11</v>
      </c>
      <c r="L75" s="33">
        <v>12</v>
      </c>
      <c r="M75" s="33">
        <v>13</v>
      </c>
      <c r="N75" s="34">
        <v>14</v>
      </c>
      <c r="O75" s="32">
        <v>15</v>
      </c>
      <c r="P75" s="34">
        <v>16</v>
      </c>
      <c r="Q75" s="33">
        <v>17</v>
      </c>
      <c r="R75" s="34">
        <v>18</v>
      </c>
    </row>
    <row r="76" spans="1:18" ht="24">
      <c r="A76" s="35">
        <v>1</v>
      </c>
      <c r="B76" s="62" t="s">
        <v>92</v>
      </c>
      <c r="C76" s="107" t="s">
        <v>210</v>
      </c>
      <c r="D76" s="37" t="s">
        <v>211</v>
      </c>
      <c r="E76" s="38"/>
      <c r="F76" s="38"/>
      <c r="G76" s="18">
        <f t="shared" ref="G76:G80" si="37">ROUND(F76*E76,2)</f>
        <v>0</v>
      </c>
      <c r="H76" s="18">
        <f t="shared" ref="H76:H80" si="38">G76*0.124</f>
        <v>0</v>
      </c>
      <c r="I76" s="19">
        <f t="shared" ref="I76:I80" si="39">+G76+H76</f>
        <v>0</v>
      </c>
      <c r="J76" s="193">
        <v>1</v>
      </c>
      <c r="K76" s="194">
        <f>L76/J76</f>
        <v>0</v>
      </c>
      <c r="L76" s="194">
        <f>'Πίνακας αναδρομικών δαπανών '!T11</f>
        <v>0</v>
      </c>
      <c r="M76" s="194">
        <f>'Πίνακας αναδρομικών δαπανών '!V11</f>
        <v>0</v>
      </c>
      <c r="N76" s="195">
        <f>'Πίνακας αναδρομικών δαπανών '!W11</f>
        <v>0</v>
      </c>
      <c r="O76" s="8"/>
      <c r="P76" s="14"/>
      <c r="Q76" s="14"/>
      <c r="R76" s="15"/>
    </row>
    <row r="77" spans="1:18" ht="24">
      <c r="A77" s="41">
        <v>2</v>
      </c>
      <c r="B77" s="62" t="s">
        <v>93</v>
      </c>
      <c r="C77" s="42" t="s">
        <v>212</v>
      </c>
      <c r="D77" s="43" t="s">
        <v>211</v>
      </c>
      <c r="E77" s="44"/>
      <c r="F77" s="44"/>
      <c r="G77" s="16">
        <f t="shared" si="37"/>
        <v>0</v>
      </c>
      <c r="H77" s="16">
        <f t="shared" si="38"/>
        <v>0</v>
      </c>
      <c r="I77" s="17">
        <f t="shared" si="39"/>
        <v>0</v>
      </c>
      <c r="J77" s="46"/>
      <c r="K77" s="16"/>
      <c r="L77" s="16"/>
      <c r="M77" s="16"/>
      <c r="N77" s="17"/>
      <c r="O77" s="8"/>
      <c r="P77" s="14"/>
      <c r="Q77" s="14"/>
      <c r="R77" s="15"/>
    </row>
    <row r="78" spans="1:18">
      <c r="A78" s="41">
        <v>3</v>
      </c>
      <c r="B78" s="62" t="s">
        <v>94</v>
      </c>
      <c r="C78" s="42" t="s">
        <v>213</v>
      </c>
      <c r="D78" s="43" t="s">
        <v>211</v>
      </c>
      <c r="E78" s="44"/>
      <c r="F78" s="44"/>
      <c r="G78" s="16">
        <f t="shared" si="37"/>
        <v>0</v>
      </c>
      <c r="H78" s="16">
        <f t="shared" si="38"/>
        <v>0</v>
      </c>
      <c r="I78" s="17">
        <f t="shared" si="39"/>
        <v>0</v>
      </c>
      <c r="J78" s="46"/>
      <c r="K78" s="16"/>
      <c r="L78" s="16"/>
      <c r="M78" s="16"/>
      <c r="N78" s="17"/>
      <c r="O78" s="8"/>
      <c r="P78" s="14"/>
      <c r="Q78" s="14"/>
      <c r="R78" s="15"/>
    </row>
    <row r="79" spans="1:18">
      <c r="A79" s="41"/>
      <c r="B79" s="62"/>
      <c r="C79" s="42"/>
      <c r="D79" s="43"/>
      <c r="E79" s="44"/>
      <c r="F79" s="44"/>
      <c r="G79" s="16">
        <f t="shared" si="37"/>
        <v>0</v>
      </c>
      <c r="H79" s="16">
        <f t="shared" si="38"/>
        <v>0</v>
      </c>
      <c r="I79" s="17">
        <f t="shared" si="39"/>
        <v>0</v>
      </c>
      <c r="J79" s="46"/>
      <c r="K79" s="16"/>
      <c r="L79" s="16"/>
      <c r="M79" s="16"/>
      <c r="N79" s="17"/>
      <c r="O79" s="8"/>
      <c r="P79" s="14"/>
      <c r="Q79" s="14"/>
      <c r="R79" s="15"/>
    </row>
    <row r="80" spans="1:18" ht="15.75" thickBot="1">
      <c r="A80" s="47"/>
      <c r="B80" s="62"/>
      <c r="C80" s="48"/>
      <c r="D80" s="49"/>
      <c r="E80" s="50"/>
      <c r="F80" s="50"/>
      <c r="G80" s="20">
        <f t="shared" si="37"/>
        <v>0</v>
      </c>
      <c r="H80" s="20">
        <f t="shared" si="38"/>
        <v>0</v>
      </c>
      <c r="I80" s="21">
        <f t="shared" si="39"/>
        <v>0</v>
      </c>
      <c r="J80" s="196"/>
      <c r="K80" s="20"/>
      <c r="L80" s="20"/>
      <c r="M80" s="20"/>
      <c r="N80" s="21"/>
      <c r="O80" s="8"/>
      <c r="P80" s="14"/>
      <c r="Q80" s="14"/>
      <c r="R80" s="15"/>
    </row>
    <row r="81" spans="1:18" ht="15.75" thickBot="1">
      <c r="A81" s="235" t="s">
        <v>0</v>
      </c>
      <c r="B81" s="236"/>
      <c r="C81" s="237"/>
      <c r="D81" s="235"/>
      <c r="E81" s="236"/>
      <c r="F81" s="238"/>
      <c r="G81" s="52">
        <f t="shared" ref="G81:I81" si="40">SUM(G76:G80)</f>
        <v>0</v>
      </c>
      <c r="H81" s="52">
        <f t="shared" si="40"/>
        <v>0</v>
      </c>
      <c r="I81" s="60">
        <f t="shared" si="40"/>
        <v>0</v>
      </c>
      <c r="J81" s="239"/>
      <c r="K81" s="240"/>
      <c r="L81" s="64">
        <f>SUM(L76:L80)</f>
        <v>0</v>
      </c>
      <c r="M81" s="64">
        <f t="shared" ref="M81" si="41">SUM(M76:M80)</f>
        <v>0</v>
      </c>
      <c r="N81" s="64">
        <f t="shared" ref="N81" si="42">SUM(N76:N80)</f>
        <v>0</v>
      </c>
      <c r="O81" s="86"/>
      <c r="P81" s="87"/>
      <c r="Q81" s="88"/>
      <c r="R81" s="89"/>
    </row>
  </sheetData>
  <mergeCells count="43">
    <mergeCell ref="A5:N5"/>
    <mergeCell ref="A16:N16"/>
    <mergeCell ref="A6:I6"/>
    <mergeCell ref="A14:C14"/>
    <mergeCell ref="D14:F14"/>
    <mergeCell ref="J14:K14"/>
    <mergeCell ref="J6:N6"/>
    <mergeCell ref="A27:N27"/>
    <mergeCell ref="A17:I17"/>
    <mergeCell ref="A25:C25"/>
    <mergeCell ref="D25:F25"/>
    <mergeCell ref="J25:K25"/>
    <mergeCell ref="J17:N17"/>
    <mergeCell ref="A38:N38"/>
    <mergeCell ref="A28:I28"/>
    <mergeCell ref="A36:C36"/>
    <mergeCell ref="D36:F36"/>
    <mergeCell ref="J36:K36"/>
    <mergeCell ref="J28:N28"/>
    <mergeCell ref="A49:N49"/>
    <mergeCell ref="A39:I39"/>
    <mergeCell ref="A47:C47"/>
    <mergeCell ref="D47:F47"/>
    <mergeCell ref="J47:K47"/>
    <mergeCell ref="J39:N39"/>
    <mergeCell ref="A60:N60"/>
    <mergeCell ref="A50:I50"/>
    <mergeCell ref="A58:C58"/>
    <mergeCell ref="D58:F58"/>
    <mergeCell ref="J58:K58"/>
    <mergeCell ref="J50:N50"/>
    <mergeCell ref="A71:N71"/>
    <mergeCell ref="A72:N72"/>
    <mergeCell ref="A61:I61"/>
    <mergeCell ref="A69:C69"/>
    <mergeCell ref="D69:F69"/>
    <mergeCell ref="J69:K69"/>
    <mergeCell ref="J61:N61"/>
    <mergeCell ref="A73:I73"/>
    <mergeCell ref="A81:C81"/>
    <mergeCell ref="D81:F81"/>
    <mergeCell ref="J81:K81"/>
    <mergeCell ref="J73:N73"/>
  </mergeCells>
  <dataValidations count="8">
    <dataValidation type="list" errorStyle="information" allowBlank="1" showInputMessage="1" showErrorMessage="1" errorTitle="Λάθος Τιμή" error="το ποσό εξόφλησης πρέπει να είναι μικρότερο ή ίσο του ποσού του Τιμολογίου_x000a_" sqref="P31:P35 P20:P24 P64:P68 P9:P13 P42:P46 P53:P57 P76:P80">
      <formula1>ΑΕΙΦΟΡΟΣ</formula1>
    </dataValidation>
    <dataValidation type="list" allowBlank="1" showInputMessage="1" showErrorMessage="1" sqref="B9:B13">
      <formula1>Β.1</formula1>
    </dataValidation>
    <dataValidation type="list" allowBlank="1" showInputMessage="1" showErrorMessage="1" sqref="B76:B80">
      <formula1>Β.7</formula1>
    </dataValidation>
    <dataValidation type="list" allowBlank="1" showInputMessage="1" showErrorMessage="1" sqref="B20:B24">
      <formula1>Β.2</formula1>
    </dataValidation>
    <dataValidation type="list" allowBlank="1" showInputMessage="1" showErrorMessage="1" sqref="B31:B35">
      <formula1>Β.3</formula1>
    </dataValidation>
    <dataValidation type="list" allowBlank="1" showInputMessage="1" showErrorMessage="1" sqref="B42:B46">
      <formula1>Β.4</formula1>
    </dataValidation>
    <dataValidation type="list" allowBlank="1" showInputMessage="1" showErrorMessage="1" sqref="B64:B68">
      <formula1>"Β.6.1. Δαπάνες για μελέτες για τη διερεύνηση για τη διερεύνηση της συμβολής των εναλλακτικών συστημάτων πρόωσης και του σχεδιασμού του κύτους στην ενεργειακή απόδοση των αλιευτικών σκαφών."</formula1>
    </dataValidation>
    <dataValidation type="list" allowBlank="1" showInputMessage="1" showErrorMessage="1" sqref="B53:B57">
      <formula1>"Β.5.1. Έλεγχοι συστημάτων ενεργειακής απόδοσης,Β.5.2. Συστήματα ενεργειακής απόδοσης"</formula1>
    </dataValidation>
  </dataValidations>
  <pageMargins left="0.51181102362204722" right="0.31496062992125984"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B1:W35"/>
  <sheetViews>
    <sheetView showGridLines="0" zoomScale="89" zoomScaleNormal="89" zoomScaleSheetLayoutView="100" workbookViewId="0">
      <selection activeCell="G16" sqref="G16"/>
    </sheetView>
  </sheetViews>
  <sheetFormatPr defaultRowHeight="12"/>
  <cols>
    <col min="1" max="1" width="3.42578125" style="97" customWidth="1"/>
    <col min="2" max="2" width="5" style="97" customWidth="1"/>
    <col min="3" max="3" width="10.7109375" style="97" customWidth="1"/>
    <col min="4" max="5" width="19.85546875" style="97" customWidth="1"/>
    <col min="6" max="6" width="27.42578125" style="97" customWidth="1"/>
    <col min="7" max="8" width="16.7109375" style="97" customWidth="1"/>
    <col min="9" max="10" width="9.140625" style="97"/>
    <col min="11" max="11" width="15.5703125" style="97" customWidth="1"/>
    <col min="12" max="15" width="9.140625" style="97"/>
    <col min="16" max="16" width="16.7109375" style="97" customWidth="1"/>
    <col min="17" max="17" width="9.140625" style="97"/>
    <col min="18" max="18" width="13" style="97" customWidth="1"/>
    <col min="19" max="19" width="9" style="97" customWidth="1"/>
    <col min="20" max="21" width="13.85546875" style="97" customWidth="1"/>
    <col min="22" max="16384" width="9.140625" style="97"/>
  </cols>
  <sheetData>
    <row r="1" spans="2:23">
      <c r="B1" s="96"/>
      <c r="C1" s="96"/>
      <c r="D1" s="96"/>
      <c r="E1" s="96"/>
      <c r="F1" s="96"/>
      <c r="G1" s="96"/>
      <c r="H1" s="96"/>
      <c r="I1" s="96"/>
      <c r="J1" s="96"/>
      <c r="K1" s="96"/>
      <c r="L1" s="96"/>
      <c r="M1" s="96"/>
      <c r="N1" s="96"/>
      <c r="O1" s="96"/>
      <c r="P1" s="96"/>
      <c r="Q1" s="96"/>
      <c r="R1" s="96"/>
      <c r="S1" s="96"/>
    </row>
    <row r="2" spans="2:23" ht="12.75" thickBot="1">
      <c r="B2" s="96"/>
      <c r="C2" s="96"/>
      <c r="D2" s="96"/>
      <c r="E2" s="96"/>
      <c r="F2" s="96"/>
      <c r="G2" s="96"/>
      <c r="H2" s="96"/>
      <c r="I2" s="96"/>
      <c r="J2" s="96"/>
      <c r="K2" s="96"/>
      <c r="L2" s="96"/>
      <c r="M2" s="96"/>
      <c r="N2" s="96"/>
      <c r="O2" s="96"/>
      <c r="P2" s="96"/>
      <c r="Q2" s="96"/>
      <c r="R2" s="96"/>
      <c r="S2" s="96"/>
    </row>
    <row r="3" spans="2:23" ht="33.75" customHeight="1" thickBot="1">
      <c r="B3" s="268" t="s">
        <v>175</v>
      </c>
      <c r="C3" s="269"/>
      <c r="D3" s="269"/>
      <c r="E3" s="269"/>
      <c r="F3" s="269"/>
      <c r="G3" s="269"/>
      <c r="H3" s="269"/>
      <c r="I3" s="269"/>
      <c r="J3" s="269"/>
      <c r="K3" s="269"/>
      <c r="L3" s="269"/>
      <c r="M3" s="269"/>
      <c r="N3" s="269"/>
      <c r="O3" s="269"/>
      <c r="P3" s="269"/>
      <c r="Q3" s="269"/>
      <c r="R3" s="269"/>
      <c r="S3" s="269"/>
      <c r="T3" s="270"/>
      <c r="U3" s="270"/>
      <c r="V3" s="270"/>
      <c r="W3" s="271"/>
    </row>
    <row r="4" spans="2:23" ht="31.5" customHeight="1">
      <c r="B4" s="272"/>
      <c r="C4" s="273"/>
      <c r="D4" s="274"/>
      <c r="E4" s="275"/>
      <c r="F4" s="276"/>
      <c r="G4" s="277" t="s">
        <v>30</v>
      </c>
      <c r="H4" s="278"/>
      <c r="I4" s="278"/>
      <c r="J4" s="278"/>
      <c r="K4" s="278"/>
      <c r="L4" s="278"/>
      <c r="M4" s="278"/>
      <c r="N4" s="278"/>
      <c r="O4" s="279"/>
      <c r="P4" s="277" t="s">
        <v>31</v>
      </c>
      <c r="Q4" s="278"/>
      <c r="R4" s="278"/>
      <c r="S4" s="280"/>
      <c r="T4" s="277" t="s">
        <v>226</v>
      </c>
      <c r="U4" s="278"/>
      <c r="V4" s="278"/>
      <c r="W4" s="279"/>
    </row>
    <row r="5" spans="2:23" ht="48">
      <c r="B5" s="65" t="s">
        <v>28</v>
      </c>
      <c r="C5" s="69" t="s">
        <v>196</v>
      </c>
      <c r="D5" s="66" t="s">
        <v>208</v>
      </c>
      <c r="E5" s="68" t="s">
        <v>221</v>
      </c>
      <c r="F5" s="67" t="s">
        <v>219</v>
      </c>
      <c r="G5" s="65" t="s">
        <v>176</v>
      </c>
      <c r="H5" s="66" t="s">
        <v>177</v>
      </c>
      <c r="I5" s="66" t="s">
        <v>32</v>
      </c>
      <c r="J5" s="66" t="s">
        <v>33</v>
      </c>
      <c r="K5" s="66" t="s">
        <v>34</v>
      </c>
      <c r="L5" s="66" t="s">
        <v>178</v>
      </c>
      <c r="M5" s="66" t="s">
        <v>216</v>
      </c>
      <c r="N5" s="66" t="s">
        <v>179</v>
      </c>
      <c r="O5" s="67" t="s">
        <v>180</v>
      </c>
      <c r="P5" s="65" t="s">
        <v>36</v>
      </c>
      <c r="Q5" s="66" t="s">
        <v>38</v>
      </c>
      <c r="R5" s="66" t="s">
        <v>37</v>
      </c>
      <c r="S5" s="68" t="s">
        <v>181</v>
      </c>
      <c r="T5" s="65" t="s">
        <v>182</v>
      </c>
      <c r="U5" s="66" t="s">
        <v>216</v>
      </c>
      <c r="V5" s="66" t="s">
        <v>183</v>
      </c>
      <c r="W5" s="67" t="s">
        <v>35</v>
      </c>
    </row>
    <row r="6" spans="2:23" ht="12.75" thickBot="1">
      <c r="B6" s="124">
        <v>1</v>
      </c>
      <c r="C6" s="79">
        <v>2</v>
      </c>
      <c r="D6" s="124">
        <v>3</v>
      </c>
      <c r="E6" s="79">
        <v>4</v>
      </c>
      <c r="F6" s="124">
        <v>5</v>
      </c>
      <c r="G6" s="79">
        <v>6</v>
      </c>
      <c r="H6" s="124">
        <v>7</v>
      </c>
      <c r="I6" s="79">
        <v>8</v>
      </c>
      <c r="J6" s="124">
        <v>9</v>
      </c>
      <c r="K6" s="79">
        <v>10</v>
      </c>
      <c r="L6" s="124">
        <v>11</v>
      </c>
      <c r="M6" s="79">
        <v>12</v>
      </c>
      <c r="N6" s="124">
        <v>13</v>
      </c>
      <c r="O6" s="79">
        <v>14</v>
      </c>
      <c r="P6" s="124">
        <v>15</v>
      </c>
      <c r="Q6" s="79">
        <v>16</v>
      </c>
      <c r="R6" s="124">
        <v>17</v>
      </c>
      <c r="S6" s="79">
        <v>18</v>
      </c>
      <c r="T6" s="124">
        <v>19</v>
      </c>
      <c r="U6" s="79">
        <v>20</v>
      </c>
      <c r="V6" s="124">
        <v>21</v>
      </c>
      <c r="W6" s="79">
        <v>22</v>
      </c>
    </row>
    <row r="7" spans="2:23" ht="15.75" customHeight="1" thickBot="1">
      <c r="B7" s="264" t="s">
        <v>222</v>
      </c>
      <c r="C7" s="265"/>
      <c r="D7" s="265"/>
      <c r="E7" s="265"/>
      <c r="F7" s="265"/>
      <c r="G7" s="265"/>
      <c r="H7" s="265"/>
      <c r="I7" s="265"/>
      <c r="J7" s="265"/>
      <c r="K7" s="265"/>
      <c r="L7" s="265"/>
      <c r="M7" s="265"/>
      <c r="N7" s="265"/>
      <c r="O7" s="265"/>
      <c r="P7" s="265"/>
      <c r="Q7" s="265"/>
      <c r="R7" s="265"/>
      <c r="S7" s="266"/>
      <c r="T7" s="110" t="e">
        <f>SUM(#REF!)</f>
        <v>#REF!</v>
      </c>
      <c r="U7" s="111"/>
      <c r="V7" s="110" t="e">
        <f>SUM(#REF!)</f>
        <v>#REF!</v>
      </c>
      <c r="W7" s="110" t="e">
        <f>SUM(#REF!)</f>
        <v>#REF!</v>
      </c>
    </row>
    <row r="8" spans="2:23" ht="48.75" thickBot="1">
      <c r="B8" s="166"/>
      <c r="C8" s="167" t="s">
        <v>201</v>
      </c>
      <c r="D8" s="168" t="s">
        <v>192</v>
      </c>
      <c r="E8" s="168" t="s">
        <v>154</v>
      </c>
      <c r="F8" s="117"/>
      <c r="G8" s="112"/>
      <c r="H8" s="113"/>
      <c r="I8" s="113"/>
      <c r="J8" s="114"/>
      <c r="K8" s="113"/>
      <c r="L8" s="113"/>
      <c r="M8" s="115"/>
      <c r="N8" s="116"/>
      <c r="O8" s="169"/>
      <c r="P8" s="118"/>
      <c r="Q8" s="103"/>
      <c r="R8" s="104"/>
      <c r="S8" s="107"/>
      <c r="T8" s="108"/>
      <c r="U8" s="105"/>
      <c r="V8" s="109"/>
      <c r="W8" s="120"/>
    </row>
    <row r="9" spans="2:23" ht="15.75" customHeight="1" thickBot="1">
      <c r="B9" s="264" t="s">
        <v>222</v>
      </c>
      <c r="C9" s="265"/>
      <c r="D9" s="265"/>
      <c r="E9" s="265"/>
      <c r="F9" s="265"/>
      <c r="G9" s="265"/>
      <c r="H9" s="265"/>
      <c r="I9" s="265"/>
      <c r="J9" s="265"/>
      <c r="K9" s="265"/>
      <c r="L9" s="265"/>
      <c r="M9" s="265"/>
      <c r="N9" s="265"/>
      <c r="O9" s="265"/>
      <c r="P9" s="265"/>
      <c r="Q9" s="265"/>
      <c r="R9" s="265"/>
      <c r="S9" s="266"/>
      <c r="T9" s="110">
        <f>SUM(T8)</f>
        <v>0</v>
      </c>
      <c r="U9" s="111"/>
      <c r="V9" s="110">
        <f t="shared" ref="V9:W11" si="0">SUM(V8)</f>
        <v>0</v>
      </c>
      <c r="W9" s="110">
        <f t="shared" si="0"/>
        <v>0</v>
      </c>
    </row>
    <row r="10" spans="2:23" ht="42.75" customHeight="1" thickBot="1">
      <c r="B10" s="166"/>
      <c r="C10" s="167" t="s">
        <v>201</v>
      </c>
      <c r="D10" s="168" t="s">
        <v>195</v>
      </c>
      <c r="E10" s="168" t="s">
        <v>92</v>
      </c>
      <c r="F10" s="117"/>
      <c r="G10" s="112"/>
      <c r="H10" s="113"/>
      <c r="I10" s="113"/>
      <c r="J10" s="114"/>
      <c r="K10" s="113"/>
      <c r="L10" s="113"/>
      <c r="M10" s="115"/>
      <c r="N10" s="116"/>
      <c r="O10" s="169"/>
      <c r="P10" s="118"/>
      <c r="Q10" s="103"/>
      <c r="R10" s="104"/>
      <c r="S10" s="107"/>
      <c r="T10" s="108"/>
      <c r="U10" s="105"/>
      <c r="V10" s="109"/>
      <c r="W10" s="120"/>
    </row>
    <row r="11" spans="2:23" ht="15.75" customHeight="1" thickBot="1">
      <c r="B11" s="264" t="s">
        <v>222</v>
      </c>
      <c r="C11" s="265"/>
      <c r="D11" s="265"/>
      <c r="E11" s="265"/>
      <c r="F11" s="265"/>
      <c r="G11" s="265"/>
      <c r="H11" s="265"/>
      <c r="I11" s="265"/>
      <c r="J11" s="265"/>
      <c r="K11" s="265"/>
      <c r="L11" s="265"/>
      <c r="M11" s="265"/>
      <c r="N11" s="265"/>
      <c r="O11" s="265"/>
      <c r="P11" s="265"/>
      <c r="Q11" s="265"/>
      <c r="R11" s="265"/>
      <c r="S11" s="266"/>
      <c r="T11" s="173">
        <f>SUM(T10)</f>
        <v>0</v>
      </c>
      <c r="U11" s="174"/>
      <c r="V11" s="173">
        <f t="shared" si="0"/>
        <v>0</v>
      </c>
      <c r="W11" s="173">
        <f t="shared" si="0"/>
        <v>0</v>
      </c>
    </row>
    <row r="12" spans="2:23">
      <c r="B12" s="125"/>
      <c r="C12" s="126"/>
      <c r="D12" s="127"/>
      <c r="E12" s="127"/>
      <c r="F12" s="128"/>
      <c r="G12" s="129"/>
      <c r="H12" s="130"/>
      <c r="I12" s="130"/>
      <c r="J12" s="130"/>
      <c r="K12" s="130"/>
      <c r="L12" s="130"/>
      <c r="M12" s="131"/>
      <c r="N12" s="132">
        <f t="shared" ref="N12:N21" si="1">ROUND(L12*M12,2)</f>
        <v>0</v>
      </c>
      <c r="O12" s="170">
        <f t="shared" ref="O12:O21" si="2">L12+N12</f>
        <v>0</v>
      </c>
      <c r="P12" s="129"/>
      <c r="Q12" s="130"/>
      <c r="R12" s="130"/>
      <c r="S12" s="128"/>
      <c r="T12" s="177"/>
      <c r="U12" s="131"/>
      <c r="V12" s="132">
        <f t="shared" ref="V12:V21" si="3">ROUND(T12*U12,2)</f>
        <v>0</v>
      </c>
      <c r="W12" s="170">
        <f t="shared" ref="W12:W21" si="4">T12+V12</f>
        <v>0</v>
      </c>
    </row>
    <row r="13" spans="2:23">
      <c r="B13" s="100"/>
      <c r="C13" s="80"/>
      <c r="D13" s="98"/>
      <c r="E13" s="98"/>
      <c r="F13" s="101"/>
      <c r="G13" s="102"/>
      <c r="H13" s="103"/>
      <c r="I13" s="103"/>
      <c r="J13" s="103"/>
      <c r="K13" s="103"/>
      <c r="L13" s="103"/>
      <c r="M13" s="105"/>
      <c r="N13" s="106">
        <f t="shared" si="1"/>
        <v>0</v>
      </c>
      <c r="O13" s="119">
        <f t="shared" si="2"/>
        <v>0</v>
      </c>
      <c r="P13" s="99"/>
      <c r="Q13" s="103"/>
      <c r="R13" s="103"/>
      <c r="S13" s="101"/>
      <c r="T13" s="178"/>
      <c r="U13" s="105"/>
      <c r="V13" s="106">
        <f t="shared" si="3"/>
        <v>0</v>
      </c>
      <c r="W13" s="119">
        <f t="shared" si="4"/>
        <v>0</v>
      </c>
    </row>
    <row r="14" spans="2:23">
      <c r="B14" s="100"/>
      <c r="C14" s="80"/>
      <c r="D14" s="98"/>
      <c r="E14" s="98"/>
      <c r="F14" s="101"/>
      <c r="G14" s="102"/>
      <c r="H14" s="103"/>
      <c r="I14" s="103"/>
      <c r="J14" s="103"/>
      <c r="K14" s="103"/>
      <c r="L14" s="103"/>
      <c r="M14" s="105"/>
      <c r="N14" s="106">
        <f t="shared" si="1"/>
        <v>0</v>
      </c>
      <c r="O14" s="119">
        <f t="shared" si="2"/>
        <v>0</v>
      </c>
      <c r="P14" s="99"/>
      <c r="Q14" s="103"/>
      <c r="R14" s="103"/>
      <c r="S14" s="101"/>
      <c r="T14" s="178"/>
      <c r="U14" s="105"/>
      <c r="V14" s="106">
        <f t="shared" si="3"/>
        <v>0</v>
      </c>
      <c r="W14" s="119">
        <f t="shared" si="4"/>
        <v>0</v>
      </c>
    </row>
    <row r="15" spans="2:23">
      <c r="B15" s="100"/>
      <c r="C15" s="80"/>
      <c r="D15" s="98"/>
      <c r="E15" s="98"/>
      <c r="F15" s="101"/>
      <c r="G15" s="102"/>
      <c r="H15" s="103"/>
      <c r="I15" s="103"/>
      <c r="J15" s="103"/>
      <c r="K15" s="103"/>
      <c r="L15" s="103"/>
      <c r="M15" s="105"/>
      <c r="N15" s="106">
        <f t="shared" si="1"/>
        <v>0</v>
      </c>
      <c r="O15" s="119">
        <f t="shared" si="2"/>
        <v>0</v>
      </c>
      <c r="P15" s="99"/>
      <c r="Q15" s="103"/>
      <c r="R15" s="103"/>
      <c r="S15" s="101"/>
      <c r="T15" s="178"/>
      <c r="U15" s="105"/>
      <c r="V15" s="106">
        <f t="shared" si="3"/>
        <v>0</v>
      </c>
      <c r="W15" s="119">
        <f t="shared" si="4"/>
        <v>0</v>
      </c>
    </row>
    <row r="16" spans="2:23">
      <c r="B16" s="100"/>
      <c r="C16" s="80"/>
      <c r="D16" s="98"/>
      <c r="E16" s="98"/>
      <c r="F16" s="101"/>
      <c r="G16" s="102"/>
      <c r="H16" s="103"/>
      <c r="I16" s="103"/>
      <c r="J16" s="103"/>
      <c r="K16" s="103"/>
      <c r="L16" s="103"/>
      <c r="M16" s="105"/>
      <c r="N16" s="106">
        <f t="shared" si="1"/>
        <v>0</v>
      </c>
      <c r="O16" s="119">
        <f t="shared" si="2"/>
        <v>0</v>
      </c>
      <c r="P16" s="99"/>
      <c r="Q16" s="103"/>
      <c r="R16" s="103"/>
      <c r="S16" s="101"/>
      <c r="T16" s="178"/>
      <c r="U16" s="105"/>
      <c r="V16" s="106">
        <f t="shared" si="3"/>
        <v>0</v>
      </c>
      <c r="W16" s="119">
        <f t="shared" si="4"/>
        <v>0</v>
      </c>
    </row>
    <row r="17" spans="2:23">
      <c r="B17" s="100"/>
      <c r="C17" s="80"/>
      <c r="D17" s="98"/>
      <c r="E17" s="98"/>
      <c r="F17" s="101"/>
      <c r="G17" s="102"/>
      <c r="H17" s="103"/>
      <c r="I17" s="103"/>
      <c r="J17" s="103"/>
      <c r="K17" s="103"/>
      <c r="L17" s="103"/>
      <c r="M17" s="105"/>
      <c r="N17" s="106">
        <f t="shared" si="1"/>
        <v>0</v>
      </c>
      <c r="O17" s="119">
        <f t="shared" si="2"/>
        <v>0</v>
      </c>
      <c r="P17" s="99"/>
      <c r="Q17" s="103"/>
      <c r="R17" s="103"/>
      <c r="S17" s="101"/>
      <c r="T17" s="178"/>
      <c r="U17" s="105"/>
      <c r="V17" s="106">
        <f t="shared" si="3"/>
        <v>0</v>
      </c>
      <c r="W17" s="119">
        <f t="shared" si="4"/>
        <v>0</v>
      </c>
    </row>
    <row r="18" spans="2:23">
      <c r="B18" s="100"/>
      <c r="C18" s="80"/>
      <c r="D18" s="98"/>
      <c r="E18" s="98"/>
      <c r="F18" s="101"/>
      <c r="G18" s="102"/>
      <c r="H18" s="103"/>
      <c r="I18" s="103"/>
      <c r="J18" s="103"/>
      <c r="K18" s="103"/>
      <c r="L18" s="103"/>
      <c r="M18" s="105"/>
      <c r="N18" s="106">
        <f t="shared" si="1"/>
        <v>0</v>
      </c>
      <c r="O18" s="119">
        <f t="shared" si="2"/>
        <v>0</v>
      </c>
      <c r="P18" s="99"/>
      <c r="Q18" s="103"/>
      <c r="R18" s="103"/>
      <c r="S18" s="101"/>
      <c r="T18" s="178"/>
      <c r="U18" s="105"/>
      <c r="V18" s="106">
        <f t="shared" si="3"/>
        <v>0</v>
      </c>
      <c r="W18" s="119">
        <f t="shared" si="4"/>
        <v>0</v>
      </c>
    </row>
    <row r="19" spans="2:23">
      <c r="B19" s="100"/>
      <c r="C19" s="80"/>
      <c r="D19" s="98"/>
      <c r="E19" s="98"/>
      <c r="F19" s="101"/>
      <c r="G19" s="102"/>
      <c r="H19" s="103"/>
      <c r="I19" s="103"/>
      <c r="J19" s="103"/>
      <c r="K19" s="103"/>
      <c r="L19" s="103"/>
      <c r="M19" s="105"/>
      <c r="N19" s="106">
        <f t="shared" si="1"/>
        <v>0</v>
      </c>
      <c r="O19" s="119">
        <f t="shared" si="2"/>
        <v>0</v>
      </c>
      <c r="P19" s="99"/>
      <c r="Q19" s="103"/>
      <c r="R19" s="103"/>
      <c r="S19" s="101"/>
      <c r="T19" s="178"/>
      <c r="U19" s="105"/>
      <c r="V19" s="106">
        <f t="shared" si="3"/>
        <v>0</v>
      </c>
      <c r="W19" s="119">
        <f t="shared" si="4"/>
        <v>0</v>
      </c>
    </row>
    <row r="20" spans="2:23">
      <c r="B20" s="100"/>
      <c r="C20" s="80"/>
      <c r="D20" s="98"/>
      <c r="E20" s="98"/>
      <c r="F20" s="101"/>
      <c r="G20" s="102"/>
      <c r="H20" s="103"/>
      <c r="I20" s="103"/>
      <c r="J20" s="103"/>
      <c r="K20" s="103"/>
      <c r="L20" s="103"/>
      <c r="M20" s="105"/>
      <c r="N20" s="106">
        <f t="shared" si="1"/>
        <v>0</v>
      </c>
      <c r="O20" s="119">
        <f t="shared" si="2"/>
        <v>0</v>
      </c>
      <c r="P20" s="99"/>
      <c r="Q20" s="103"/>
      <c r="R20" s="103"/>
      <c r="S20" s="101"/>
      <c r="T20" s="178"/>
      <c r="U20" s="105"/>
      <c r="V20" s="106">
        <f t="shared" si="3"/>
        <v>0</v>
      </c>
      <c r="W20" s="119">
        <f t="shared" si="4"/>
        <v>0</v>
      </c>
    </row>
    <row r="21" spans="2:23" ht="12.75" thickBot="1">
      <c r="B21" s="175"/>
      <c r="C21" s="133"/>
      <c r="D21" s="134"/>
      <c r="E21" s="134"/>
      <c r="F21" s="176"/>
      <c r="G21" s="135"/>
      <c r="H21" s="121"/>
      <c r="I21" s="121"/>
      <c r="J21" s="121"/>
      <c r="K21" s="122"/>
      <c r="L21" s="123"/>
      <c r="M21" s="136"/>
      <c r="N21" s="137">
        <f t="shared" si="1"/>
        <v>0</v>
      </c>
      <c r="O21" s="172">
        <f t="shared" si="2"/>
        <v>0</v>
      </c>
      <c r="P21" s="179"/>
      <c r="Q21" s="122"/>
      <c r="R21" s="122"/>
      <c r="S21" s="180"/>
      <c r="T21" s="178"/>
      <c r="U21" s="105"/>
      <c r="V21" s="106">
        <f t="shared" si="3"/>
        <v>0</v>
      </c>
      <c r="W21" s="119">
        <f t="shared" si="4"/>
        <v>0</v>
      </c>
    </row>
    <row r="22" spans="2:23" ht="12.75" customHeight="1" thickBot="1">
      <c r="B22" s="260" t="s">
        <v>39</v>
      </c>
      <c r="C22" s="261"/>
      <c r="D22" s="262"/>
      <c r="E22" s="262"/>
      <c r="F22" s="262"/>
      <c r="G22" s="262"/>
      <c r="H22" s="262"/>
      <c r="I22" s="262"/>
      <c r="J22" s="262"/>
      <c r="K22" s="262"/>
      <c r="L22" s="138">
        <f>SUM(L7:L21)</f>
        <v>0</v>
      </c>
      <c r="M22" s="139"/>
      <c r="N22" s="138">
        <f>SUM(N7:N21)</f>
        <v>0</v>
      </c>
      <c r="O22" s="140">
        <f>SUM(O7:O21)</f>
        <v>0</v>
      </c>
      <c r="P22" s="260"/>
      <c r="Q22" s="263"/>
      <c r="R22" s="263"/>
      <c r="S22" s="138">
        <f>SUM(S7:S21)</f>
        <v>0</v>
      </c>
      <c r="T22" s="141" t="e">
        <f>T11+T9+T7+#REF!+#REF!</f>
        <v>#REF!</v>
      </c>
      <c r="U22" s="141"/>
      <c r="V22" s="141" t="e">
        <f>V11+V9+V7+#REF!+#REF!</f>
        <v>#REF!</v>
      </c>
      <c r="W22" s="171" t="e">
        <f>W11+W9+W7+#REF!+#REF!</f>
        <v>#REF!</v>
      </c>
    </row>
    <row r="23" spans="2:23" ht="12.75" customHeight="1">
      <c r="B23" s="267" t="s">
        <v>215</v>
      </c>
      <c r="C23" s="267"/>
      <c r="D23" s="267"/>
      <c r="E23" s="267"/>
      <c r="F23" s="267"/>
      <c r="G23" s="267"/>
      <c r="H23" s="267"/>
      <c r="I23" s="267"/>
      <c r="J23" s="267"/>
      <c r="K23" s="267"/>
      <c r="L23" s="267"/>
      <c r="M23" s="267"/>
      <c r="N23" s="267"/>
      <c r="O23" s="267"/>
      <c r="P23" s="267"/>
      <c r="Q23" s="267"/>
      <c r="R23" s="165"/>
      <c r="S23" s="165"/>
    </row>
    <row r="24" spans="2:23" ht="12" customHeight="1">
      <c r="B24" s="267" t="s">
        <v>217</v>
      </c>
      <c r="C24" s="267"/>
      <c r="D24" s="267"/>
      <c r="E24" s="267"/>
      <c r="F24" s="267"/>
      <c r="G24" s="267"/>
      <c r="H24" s="267"/>
      <c r="I24" s="267"/>
      <c r="J24" s="267"/>
      <c r="K24" s="267"/>
      <c r="L24" s="267"/>
      <c r="M24" s="267"/>
      <c r="N24" s="267"/>
      <c r="O24" s="96"/>
      <c r="P24" s="96"/>
      <c r="Q24" s="96"/>
      <c r="R24" s="96"/>
      <c r="S24" s="96"/>
    </row>
    <row r="25" spans="2:23" ht="15" customHeight="1">
      <c r="B25" s="267" t="s">
        <v>218</v>
      </c>
      <c r="C25" s="267"/>
      <c r="D25" s="267"/>
      <c r="E25" s="267"/>
      <c r="F25" s="267"/>
      <c r="G25" s="267"/>
      <c r="H25" s="267"/>
      <c r="I25" s="267"/>
      <c r="J25" s="267"/>
      <c r="K25" s="267"/>
      <c r="L25" s="267"/>
      <c r="M25" s="267"/>
      <c r="N25" s="267"/>
      <c r="O25" s="96"/>
      <c r="P25" s="96"/>
      <c r="Q25" s="96"/>
      <c r="R25" s="96"/>
      <c r="S25" s="96"/>
    </row>
    <row r="26" spans="2:23" ht="12" customHeight="1">
      <c r="B26" s="267" t="s">
        <v>184</v>
      </c>
      <c r="C26" s="267"/>
      <c r="D26" s="267"/>
      <c r="E26" s="267"/>
      <c r="F26" s="267"/>
      <c r="G26" s="267"/>
      <c r="H26" s="267"/>
      <c r="I26" s="267"/>
      <c r="J26" s="267"/>
      <c r="K26" s="267"/>
      <c r="L26" s="267"/>
      <c r="M26" s="267"/>
      <c r="N26" s="267"/>
      <c r="O26" s="96"/>
      <c r="P26" s="96"/>
      <c r="Q26" s="96"/>
      <c r="R26" s="96"/>
      <c r="S26" s="96"/>
    </row>
    <row r="27" spans="2:23" ht="12" customHeight="1">
      <c r="B27" s="267" t="s">
        <v>214</v>
      </c>
      <c r="C27" s="267"/>
      <c r="D27" s="267"/>
      <c r="E27" s="267"/>
      <c r="F27" s="267"/>
      <c r="G27" s="267"/>
      <c r="H27" s="267"/>
      <c r="I27" s="267"/>
      <c r="J27" s="267"/>
      <c r="K27" s="267"/>
      <c r="L27" s="267"/>
      <c r="M27" s="267"/>
      <c r="N27" s="267"/>
      <c r="O27" s="96"/>
      <c r="P27" s="96"/>
      <c r="Q27" s="96"/>
      <c r="R27" s="96"/>
      <c r="S27" s="96"/>
    </row>
    <row r="28" spans="2:23">
      <c r="B28" s="96"/>
      <c r="C28" s="96"/>
      <c r="D28" s="96"/>
      <c r="E28" s="96"/>
      <c r="F28" s="96"/>
      <c r="G28" s="96"/>
      <c r="H28" s="96"/>
      <c r="I28" s="96"/>
      <c r="J28" s="96"/>
      <c r="K28" s="96"/>
      <c r="L28" s="96"/>
      <c r="M28" s="96"/>
      <c r="N28" s="96"/>
      <c r="O28" s="96"/>
      <c r="P28" s="96"/>
      <c r="Q28" s="96"/>
      <c r="R28" s="96"/>
      <c r="S28" s="96"/>
    </row>
    <row r="29" spans="2:23">
      <c r="B29" s="96"/>
      <c r="C29" s="96"/>
    </row>
    <row r="30" spans="2:23">
      <c r="B30" s="259"/>
      <c r="C30" s="259"/>
      <c r="D30" s="259"/>
      <c r="E30" s="259"/>
      <c r="F30" s="259"/>
      <c r="G30" s="259"/>
      <c r="H30" s="259"/>
      <c r="I30" s="259"/>
      <c r="J30" s="259"/>
      <c r="K30" s="259"/>
      <c r="L30" s="259"/>
      <c r="M30" s="259"/>
      <c r="N30" s="259"/>
      <c r="O30" s="259"/>
      <c r="P30" s="259"/>
      <c r="Q30" s="259"/>
      <c r="R30" s="259"/>
      <c r="S30" s="259"/>
    </row>
    <row r="31" spans="2:23">
      <c r="B31" s="96"/>
      <c r="C31" s="96"/>
    </row>
    <row r="32" spans="2:23">
      <c r="B32" s="96"/>
      <c r="C32" s="96"/>
    </row>
    <row r="33" spans="2:3">
      <c r="B33" s="96"/>
      <c r="C33" s="96"/>
    </row>
    <row r="34" spans="2:3">
      <c r="B34" s="96"/>
      <c r="C34" s="96"/>
    </row>
    <row r="35" spans="2:3">
      <c r="B35" s="96"/>
      <c r="C35" s="96"/>
    </row>
  </sheetData>
  <mergeCells count="17">
    <mergeCell ref="B3:W3"/>
    <mergeCell ref="B4:F4"/>
    <mergeCell ref="G4:O4"/>
    <mergeCell ref="P4:S4"/>
    <mergeCell ref="T4:W4"/>
    <mergeCell ref="B30:S30"/>
    <mergeCell ref="B22:K22"/>
    <mergeCell ref="P22:R22"/>
    <mergeCell ref="B7:S7"/>
    <mergeCell ref="B9:S9"/>
    <mergeCell ref="B11:S11"/>
    <mergeCell ref="B27:N27"/>
    <mergeCell ref="B25:N25"/>
    <mergeCell ref="B23:N23"/>
    <mergeCell ref="O23:Q23"/>
    <mergeCell ref="B24:N24"/>
    <mergeCell ref="B26:N26"/>
  </mergeCells>
  <phoneticPr fontId="4" type="noConversion"/>
  <conditionalFormatting sqref="E8 E10 E12:E21">
    <cfRule type="expression" dxfId="1" priority="9">
      <formula>LEFT($E8,3)=LEFT($D8,3)</formula>
    </cfRule>
  </conditionalFormatting>
  <conditionalFormatting sqref="D8 D10 D12:D21">
    <cfRule type="expression" dxfId="0" priority="7">
      <formula>LEFT($D8,1)=LEFT($C8,1)</formula>
    </cfRule>
  </conditionalFormatting>
  <dataValidations count="5">
    <dataValidation type="list" allowBlank="1" showInputMessage="1" showErrorMessage="1" sqref="P8 P10 P12:P21">
      <formula1>"Μετρητά έως 500€,Επιταγή,Τραπεζική κατάθεση,Έμβασμα"</formula1>
    </dataValidation>
    <dataValidation type="list" allowBlank="1" showInputMessage="1" showErrorMessage="1" sqref="G8 G10 G12:G21">
      <formula1>"Τιμολόγιο πώλησης αγαθών,Τιμολόγιο δελτίο αποστολής,Τιμολόγιο παροχής υπηρεσιών"</formula1>
    </dataValidation>
    <dataValidation type="list" allowBlank="1" showInputMessage="1" showErrorMessage="1" sqref="E8 E10 E12:E21">
      <formula1>INDIRECT(LEFT(D8,3))</formula1>
    </dataValidation>
    <dataValidation type="list" allowBlank="1" showInputMessage="1" showErrorMessage="1" sqref="D12:D21 D10 D8">
      <formula1>INDIRECT($C8)</formula1>
    </dataValidation>
    <dataValidation type="list" allowBlank="1" showInputMessage="1" showErrorMessage="1" sqref="C8 C10 C12:C21">
      <formula1>"Α.4.2.1.1, Β.4.2.1.2"</formula1>
    </dataValidation>
  </dataValidations>
  <printOptions horizontalCentered="1"/>
  <pageMargins left="0.59055118110236227" right="0.59055118110236227" top="0.98425196850393704" bottom="1.0629921259842521" header="0.78740157480314965" footer="0.78740157480314965"/>
  <pageSetup paperSize="8" orientation="landscape" useFirstPageNumber="1" r:id="rId1"/>
  <headerFooter>
    <oddHeader>&amp;L&amp;"Times New Roman,Κανονικά"&amp;7&amp;F</oddHeader>
    <oddFooter>&amp;R&amp;"Times New Roman,Κανονικά"&amp;12σελ. &amp;P από &amp;P</oddFooter>
  </headerFooter>
</worksheet>
</file>

<file path=xl/worksheets/sheet4.xml><?xml version="1.0" encoding="utf-8"?>
<worksheet xmlns="http://schemas.openxmlformats.org/spreadsheetml/2006/main" xmlns:r="http://schemas.openxmlformats.org/officeDocument/2006/relationships">
  <dimension ref="A2:H26"/>
  <sheetViews>
    <sheetView showGridLines="0" workbookViewId="0">
      <selection activeCell="B28" sqref="B28"/>
    </sheetView>
  </sheetViews>
  <sheetFormatPr defaultRowHeight="15"/>
  <cols>
    <col min="2" max="2" width="89.85546875" customWidth="1"/>
    <col min="3" max="3" width="16" customWidth="1"/>
    <col min="4" max="4" width="12.5703125" customWidth="1"/>
    <col min="5" max="5" width="10.7109375" customWidth="1"/>
    <col min="6" max="6" width="14.5703125" customWidth="1"/>
    <col min="7" max="7" width="12.140625" customWidth="1"/>
    <col min="8" max="8" width="13.5703125" customWidth="1"/>
  </cols>
  <sheetData>
    <row r="2" spans="1:8" ht="15.75" thickBot="1"/>
    <row r="3" spans="1:8" ht="30" customHeight="1">
      <c r="A3" s="283" t="s">
        <v>70</v>
      </c>
      <c r="B3" s="285" t="s">
        <v>2</v>
      </c>
      <c r="C3" s="287" t="s">
        <v>71</v>
      </c>
      <c r="D3" s="288"/>
      <c r="E3" s="289"/>
      <c r="F3" s="290" t="s">
        <v>72</v>
      </c>
      <c r="G3" s="291"/>
      <c r="H3" s="292"/>
    </row>
    <row r="4" spans="1:8" ht="29.25" customHeight="1">
      <c r="A4" s="284"/>
      <c r="B4" s="286"/>
      <c r="C4" s="142" t="s">
        <v>73</v>
      </c>
      <c r="D4" s="90" t="s">
        <v>29</v>
      </c>
      <c r="E4" s="143" t="s">
        <v>78</v>
      </c>
      <c r="F4" s="142" t="s">
        <v>73</v>
      </c>
      <c r="G4" s="90" t="s">
        <v>29</v>
      </c>
      <c r="H4" s="143" t="s">
        <v>78</v>
      </c>
    </row>
    <row r="5" spans="1:8" ht="16.5" thickBot="1">
      <c r="A5" s="161" t="s">
        <v>53</v>
      </c>
      <c r="B5" s="162" t="s">
        <v>54</v>
      </c>
      <c r="C5" s="161" t="s">
        <v>55</v>
      </c>
      <c r="D5" s="163" t="s">
        <v>56</v>
      </c>
      <c r="E5" s="162" t="s">
        <v>57</v>
      </c>
      <c r="F5" s="161" t="s">
        <v>58</v>
      </c>
      <c r="G5" s="163" t="s">
        <v>59</v>
      </c>
      <c r="H5" s="162" t="s">
        <v>60</v>
      </c>
    </row>
    <row r="6" spans="1:8" ht="15.75" thickBot="1">
      <c r="A6" s="164"/>
      <c r="B6" s="281" t="s">
        <v>241</v>
      </c>
      <c r="C6" s="281"/>
      <c r="D6" s="281"/>
      <c r="E6" s="281"/>
      <c r="F6" s="281"/>
      <c r="G6" s="281"/>
      <c r="H6" s="282"/>
    </row>
    <row r="7" spans="1:8" ht="24.75" customHeight="1">
      <c r="A7" s="152" t="s">
        <v>164</v>
      </c>
      <c r="B7" s="153" t="s">
        <v>165</v>
      </c>
      <c r="C7" s="144">
        <f>'Αναλ. Προϋπολογισμός_'!G14</f>
        <v>0</v>
      </c>
      <c r="D7" s="145">
        <f>'Αναλ. Προϋπολογισμός_'!H14</f>
        <v>0</v>
      </c>
      <c r="E7" s="146">
        <f>'Αναλ. Προϋπολογισμός_'!I14</f>
        <v>0</v>
      </c>
      <c r="F7" s="144">
        <f>'Αναλ. Προϋπολογισμός_'!L14</f>
        <v>0</v>
      </c>
      <c r="G7" s="145">
        <f>'Αναλ. Προϋπολογισμός_'!M14</f>
        <v>0</v>
      </c>
      <c r="H7" s="146">
        <f>'Αναλ. Προϋπολογισμός_'!N14</f>
        <v>0</v>
      </c>
    </row>
    <row r="8" spans="1:8" ht="24" customHeight="1">
      <c r="A8" s="154" t="s">
        <v>163</v>
      </c>
      <c r="B8" s="155" t="s">
        <v>166</v>
      </c>
      <c r="C8" s="147">
        <f>'Αναλ. Προϋπολογισμός_'!G25</f>
        <v>0</v>
      </c>
      <c r="D8" s="9">
        <f>'Αναλ. Προϋπολογισμός_'!H25</f>
        <v>0</v>
      </c>
      <c r="E8" s="148">
        <f>'Αναλ. Προϋπολογισμός_'!I25</f>
        <v>0</v>
      </c>
      <c r="F8" s="147">
        <f>'Αναλ. Προϋπολογισμός_'!L25</f>
        <v>0</v>
      </c>
      <c r="G8" s="9">
        <f>'Αναλ. Προϋπολογισμός_'!M25</f>
        <v>0</v>
      </c>
      <c r="H8" s="148">
        <f>'Αναλ. Προϋπολογισμός_'!N25</f>
        <v>0</v>
      </c>
    </row>
    <row r="9" spans="1:8" ht="24.75" customHeight="1">
      <c r="A9" s="154" t="s">
        <v>170</v>
      </c>
      <c r="B9" s="155" t="s">
        <v>167</v>
      </c>
      <c r="C9" s="147">
        <f>'Αναλ. Προϋπολογισμός_'!G36</f>
        <v>0</v>
      </c>
      <c r="D9" s="9">
        <f>'Αναλ. Προϋπολογισμός_'!H36</f>
        <v>0</v>
      </c>
      <c r="E9" s="148">
        <f>'Αναλ. Προϋπολογισμός_'!I36</f>
        <v>0</v>
      </c>
      <c r="F9" s="147">
        <f>'Αναλ. Προϋπολογισμός_'!L36</f>
        <v>0</v>
      </c>
      <c r="G9" s="9">
        <f>'Αναλ. Προϋπολογισμός_'!M36</f>
        <v>0</v>
      </c>
      <c r="H9" s="148">
        <f>'Αναλ. Προϋπολογισμός_'!N36</f>
        <v>0</v>
      </c>
    </row>
    <row r="10" spans="1:8" ht="29.25" customHeight="1">
      <c r="A10" s="154" t="s">
        <v>171</v>
      </c>
      <c r="B10" s="155" t="s">
        <v>168</v>
      </c>
      <c r="C10" s="147">
        <f>'Αναλ. Προϋπολογισμός_'!G47</f>
        <v>0</v>
      </c>
      <c r="D10" s="9">
        <f>'Αναλ. Προϋπολογισμός_'!H47</f>
        <v>0</v>
      </c>
      <c r="E10" s="148">
        <f>'Αναλ. Προϋπολογισμός_'!I47</f>
        <v>0</v>
      </c>
      <c r="F10" s="147">
        <f>'Αναλ. Προϋπολογισμός_'!L47</f>
        <v>0</v>
      </c>
      <c r="G10" s="9">
        <f>'Αναλ. Προϋπολογισμός_'!M47</f>
        <v>0</v>
      </c>
      <c r="H10" s="148">
        <f>'Αναλ. Προϋπολογισμός_'!N47</f>
        <v>0</v>
      </c>
    </row>
    <row r="11" spans="1:8">
      <c r="A11" s="154" t="s">
        <v>172</v>
      </c>
      <c r="B11" s="155" t="s">
        <v>225</v>
      </c>
      <c r="C11" s="147">
        <f>'Αναλ. Προϋπολογισμός_'!G58</f>
        <v>0</v>
      </c>
      <c r="D11" s="9">
        <f>'Αναλ. Προϋπολογισμός_'!H58</f>
        <v>0</v>
      </c>
      <c r="E11" s="148">
        <f>'Αναλ. Προϋπολογισμός_'!I58</f>
        <v>0</v>
      </c>
      <c r="F11" s="147">
        <f>'Αναλ. Προϋπολογισμός_'!L58</f>
        <v>0</v>
      </c>
      <c r="G11" s="9">
        <f>'Αναλ. Προϋπολογισμός_'!M58</f>
        <v>0</v>
      </c>
      <c r="H11" s="148">
        <f>'Αναλ. Προϋπολογισμός_'!N58</f>
        <v>0</v>
      </c>
    </row>
    <row r="12" spans="1:8" ht="45">
      <c r="A12" s="154" t="s">
        <v>173</v>
      </c>
      <c r="B12" s="159" t="s">
        <v>169</v>
      </c>
      <c r="C12" s="147">
        <f>'Αναλ. Προϋπολογισμός_'!G69</f>
        <v>0</v>
      </c>
      <c r="D12" s="9">
        <f>'Αναλ. Προϋπολογισμός_'!H69</f>
        <v>0</v>
      </c>
      <c r="E12" s="148">
        <f>'Αναλ. Προϋπολογισμός_'!I69</f>
        <v>0</v>
      </c>
      <c r="F12" s="147">
        <f>'Αναλ. Προϋπολογισμός_'!L69</f>
        <v>0</v>
      </c>
      <c r="G12" s="9">
        <f>'Αναλ. Προϋπολογισμός_'!M69</f>
        <v>0</v>
      </c>
      <c r="H12" s="148">
        <f>'Αναλ. Προϋπολογισμός_'!N69</f>
        <v>0</v>
      </c>
    </row>
    <row r="13" spans="1:8">
      <c r="A13" s="156" t="s">
        <v>174</v>
      </c>
      <c r="B13" s="157" t="s">
        <v>162</v>
      </c>
      <c r="C13" s="147">
        <f>'Αναλ. Προϋπολογισμός_'!G81</f>
        <v>0</v>
      </c>
      <c r="D13" s="9">
        <f>'Αναλ. Προϋπολογισμός_'!H81</f>
        <v>0</v>
      </c>
      <c r="E13" s="148">
        <f>'Αναλ. Προϋπολογισμός_'!I81</f>
        <v>0</v>
      </c>
      <c r="F13" s="147">
        <f>'Αναλ. Προϋπολογισμός_'!L81</f>
        <v>0</v>
      </c>
      <c r="G13" s="9">
        <f>'Αναλ. Προϋπολογισμός_'!M81</f>
        <v>0</v>
      </c>
      <c r="H13" s="148">
        <f>'Αναλ. Προϋπολογισμός_'!N81</f>
        <v>0</v>
      </c>
    </row>
    <row r="14" spans="1:8" ht="15.75" thickBot="1">
      <c r="A14" s="160"/>
      <c r="B14" s="158" t="s">
        <v>242</v>
      </c>
      <c r="C14" s="149">
        <f>SUM(C7:C13)</f>
        <v>0</v>
      </c>
      <c r="D14" s="150">
        <f t="shared" ref="D14:H14" si="0">SUM(D7:D13)</f>
        <v>0</v>
      </c>
      <c r="E14" s="151">
        <f t="shared" si="0"/>
        <v>0</v>
      </c>
      <c r="F14" s="149">
        <f t="shared" si="0"/>
        <v>0</v>
      </c>
      <c r="G14" s="150">
        <f t="shared" si="0"/>
        <v>0</v>
      </c>
      <c r="H14" s="151">
        <f t="shared" si="0"/>
        <v>0</v>
      </c>
    </row>
    <row r="17" spans="2:3">
      <c r="B17" t="s">
        <v>40</v>
      </c>
    </row>
    <row r="18" spans="2:3">
      <c r="B18" t="s">
        <v>41</v>
      </c>
    </row>
    <row r="21" spans="2:3">
      <c r="B21" s="10" t="s">
        <v>74</v>
      </c>
      <c r="C21" s="91" t="e">
        <f>#REF!</f>
        <v>#REF!</v>
      </c>
    </row>
    <row r="23" spans="2:3">
      <c r="B23" s="92" t="s">
        <v>206</v>
      </c>
      <c r="C23" s="93" t="e">
        <f>#REF!</f>
        <v>#REF!</v>
      </c>
    </row>
    <row r="25" spans="2:3">
      <c r="B25" s="94" t="s">
        <v>207</v>
      </c>
      <c r="C25" s="95" t="e">
        <f>C23/C21</f>
        <v>#REF!</v>
      </c>
    </row>
    <row r="26" spans="2:3">
      <c r="C26" t="e">
        <f>IF(C25&gt;0.5,"ΠΡΟΣΟΧΗ : OI ΑΝΑΔΡΟΜΙΚΕΣ ΔΑΠΑΝΕΣ ΥΠΕΡΒΑΙΝΟΥΝ ΤΟ 50%","")</f>
        <v>#REF!</v>
      </c>
    </row>
  </sheetData>
  <mergeCells count="5">
    <mergeCell ref="B6:H6"/>
    <mergeCell ref="A3:A4"/>
    <mergeCell ref="B3:B4"/>
    <mergeCell ref="C3:E3"/>
    <mergeCell ref="F3:H3"/>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dimension ref="A2:F21"/>
  <sheetViews>
    <sheetView showGridLines="0" workbookViewId="0">
      <selection activeCell="C27" sqref="C27"/>
    </sheetView>
  </sheetViews>
  <sheetFormatPr defaultRowHeight="15"/>
  <cols>
    <col min="1" max="1" width="4.42578125" bestFit="1" customWidth="1"/>
    <col min="2" max="2" width="77" customWidth="1"/>
    <col min="3" max="3" width="21.85546875" customWidth="1"/>
    <col min="4" max="4" width="16" customWidth="1"/>
    <col min="5" max="5" width="12.5703125" customWidth="1"/>
    <col min="6" max="6" width="10.7109375" customWidth="1"/>
  </cols>
  <sheetData>
    <row r="2" spans="1:6">
      <c r="A2" s="300" t="s">
        <v>240</v>
      </c>
      <c r="B2" s="300"/>
      <c r="C2" s="300"/>
      <c r="D2" s="300"/>
      <c r="E2" s="300"/>
      <c r="F2" s="300"/>
    </row>
    <row r="3" spans="1:6" ht="15.75" thickBot="1">
      <c r="A3" s="198"/>
      <c r="B3" s="198"/>
      <c r="C3" s="198"/>
      <c r="D3" s="198"/>
      <c r="E3" s="198"/>
      <c r="F3" s="198"/>
    </row>
    <row r="4" spans="1:6" ht="30" customHeight="1">
      <c r="A4" s="283" t="s">
        <v>70</v>
      </c>
      <c r="B4" s="285" t="s">
        <v>239</v>
      </c>
      <c r="C4" s="301" t="s">
        <v>245</v>
      </c>
      <c r="D4" s="287" t="s">
        <v>71</v>
      </c>
      <c r="E4" s="288"/>
      <c r="F4" s="289"/>
    </row>
    <row r="5" spans="1:6" ht="29.25" customHeight="1">
      <c r="A5" s="284"/>
      <c r="B5" s="299"/>
      <c r="C5" s="302"/>
      <c r="D5" s="223" t="s">
        <v>73</v>
      </c>
      <c r="E5" s="202" t="s">
        <v>29</v>
      </c>
      <c r="F5" s="203" t="s">
        <v>78</v>
      </c>
    </row>
    <row r="6" spans="1:6" ht="16.5" thickBot="1">
      <c r="A6" s="221">
        <v>1</v>
      </c>
      <c r="B6" s="225" t="s">
        <v>227</v>
      </c>
      <c r="C6" s="222"/>
      <c r="D6" s="226"/>
      <c r="E6" s="226"/>
      <c r="F6" s="226"/>
    </row>
    <row r="7" spans="1:6" ht="15.75" thickBot="1">
      <c r="A7" s="206">
        <v>2</v>
      </c>
      <c r="B7" s="213" t="s">
        <v>228</v>
      </c>
      <c r="C7" s="217"/>
      <c r="D7" s="227"/>
      <c r="E7" s="227"/>
      <c r="F7" s="227"/>
    </row>
    <row r="8" spans="1:6" ht="15.75" thickBot="1">
      <c r="A8" s="212">
        <v>3</v>
      </c>
      <c r="B8" s="213" t="s">
        <v>229</v>
      </c>
      <c r="C8" s="217"/>
      <c r="D8" s="227"/>
      <c r="E8" s="227"/>
      <c r="F8" s="227"/>
    </row>
    <row r="9" spans="1:6" ht="102.75" customHeight="1" thickBot="1">
      <c r="A9" s="296">
        <v>4</v>
      </c>
      <c r="B9" s="293" t="s">
        <v>246</v>
      </c>
      <c r="C9" s="224" t="s">
        <v>247</v>
      </c>
      <c r="D9" s="227"/>
      <c r="E9" s="227"/>
      <c r="F9" s="227"/>
    </row>
    <row r="10" spans="1:6" ht="42.75" customHeight="1" thickBot="1">
      <c r="A10" s="297"/>
      <c r="B10" s="294"/>
      <c r="C10" s="224" t="s">
        <v>248</v>
      </c>
      <c r="D10" s="227"/>
      <c r="E10" s="227"/>
      <c r="F10" s="227"/>
    </row>
    <row r="11" spans="1:6" ht="15.75" thickBot="1">
      <c r="A11" s="297"/>
      <c r="B11" s="294"/>
      <c r="C11" s="217"/>
      <c r="D11" s="227"/>
      <c r="E11" s="227"/>
      <c r="F11" s="227"/>
    </row>
    <row r="12" spans="1:6" ht="15.75" thickBot="1">
      <c r="A12" s="298"/>
      <c r="B12" s="295"/>
      <c r="C12" s="217"/>
      <c r="D12" s="227"/>
      <c r="E12" s="227"/>
      <c r="F12" s="227"/>
    </row>
    <row r="13" spans="1:6">
      <c r="A13" s="212">
        <v>5</v>
      </c>
      <c r="B13" s="213" t="s">
        <v>230</v>
      </c>
      <c r="C13" s="217"/>
      <c r="D13" s="214"/>
      <c r="E13" s="215"/>
      <c r="F13" s="216"/>
    </row>
    <row r="14" spans="1:6">
      <c r="A14" s="206">
        <v>6</v>
      </c>
      <c r="B14" s="213" t="s">
        <v>231</v>
      </c>
      <c r="C14" s="217"/>
      <c r="D14" s="204"/>
      <c r="E14" s="200"/>
      <c r="F14" s="205"/>
    </row>
    <row r="15" spans="1:6">
      <c r="A15" s="212">
        <v>7</v>
      </c>
      <c r="B15" s="213" t="s">
        <v>232</v>
      </c>
      <c r="C15" s="217"/>
      <c r="D15" s="204"/>
      <c r="E15" s="200"/>
      <c r="F15" s="205"/>
    </row>
    <row r="16" spans="1:6">
      <c r="A16" s="206">
        <v>8</v>
      </c>
      <c r="B16" s="213" t="s">
        <v>233</v>
      </c>
      <c r="C16" s="217"/>
      <c r="D16" s="204"/>
      <c r="E16" s="200"/>
      <c r="F16" s="205"/>
    </row>
    <row r="17" spans="1:6">
      <c r="A17" s="212">
        <v>9</v>
      </c>
      <c r="B17" s="207" t="s">
        <v>234</v>
      </c>
      <c r="C17" s="218"/>
      <c r="D17" s="204"/>
      <c r="E17" s="200"/>
      <c r="F17" s="205"/>
    </row>
    <row r="18" spans="1:6">
      <c r="A18" s="206">
        <v>10</v>
      </c>
      <c r="B18" s="207" t="s">
        <v>235</v>
      </c>
      <c r="C18" s="218"/>
      <c r="D18" s="204"/>
      <c r="E18" s="200"/>
      <c r="F18" s="205"/>
    </row>
    <row r="19" spans="1:6" s="4" customFormat="1" ht="21.75" customHeight="1">
      <c r="A19" s="212">
        <v>11</v>
      </c>
      <c r="B19" s="209" t="s">
        <v>236</v>
      </c>
      <c r="C19" s="219"/>
      <c r="D19" s="204"/>
      <c r="E19" s="200"/>
      <c r="F19" s="205"/>
    </row>
    <row r="20" spans="1:6" ht="15.75" thickBot="1">
      <c r="A20" s="206">
        <v>12</v>
      </c>
      <c r="B20" s="208" t="s">
        <v>237</v>
      </c>
      <c r="C20" s="220"/>
      <c r="D20" s="204"/>
      <c r="E20" s="204"/>
      <c r="F20" s="204"/>
    </row>
    <row r="21" spans="1:6" ht="15.75" thickBot="1">
      <c r="A21" s="199"/>
      <c r="B21" s="210" t="s">
        <v>238</v>
      </c>
      <c r="C21" s="210"/>
      <c r="D21" s="211">
        <v>0</v>
      </c>
      <c r="E21" s="211">
        <v>0</v>
      </c>
      <c r="F21" s="211">
        <v>0</v>
      </c>
    </row>
  </sheetData>
  <mergeCells count="7">
    <mergeCell ref="A2:F2"/>
    <mergeCell ref="C4:C5"/>
    <mergeCell ref="B9:B12"/>
    <mergeCell ref="A9:A12"/>
    <mergeCell ref="A4:A5"/>
    <mergeCell ref="B4:B5"/>
    <mergeCell ref="D4:F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F142"/>
  <sheetViews>
    <sheetView showGridLines="0" workbookViewId="0">
      <selection activeCell="A7" sqref="A7"/>
    </sheetView>
  </sheetViews>
  <sheetFormatPr defaultRowHeight="15"/>
  <cols>
    <col min="1" max="1" width="104.28515625" customWidth="1"/>
    <col min="2" max="2" width="4.28515625" bestFit="1" customWidth="1"/>
  </cols>
  <sheetData>
    <row r="1" spans="1:6">
      <c r="A1" s="1" t="s">
        <v>43</v>
      </c>
      <c r="D1" s="1" t="s">
        <v>199</v>
      </c>
      <c r="F1" s="71" t="s">
        <v>200</v>
      </c>
    </row>
    <row r="2" spans="1:6">
      <c r="A2" t="s">
        <v>185</v>
      </c>
      <c r="B2" t="str">
        <f>RIGHT(A2,3)</f>
        <v xml:space="preserve">υς </v>
      </c>
      <c r="D2" s="70" t="s">
        <v>185</v>
      </c>
      <c r="E2" s="1" t="s">
        <v>199</v>
      </c>
    </row>
    <row r="3" spans="1:6">
      <c r="A3" t="s">
        <v>186</v>
      </c>
      <c r="B3" t="str">
        <f t="shared" ref="B3:B6" si="0">RIGHT(A3,3)</f>
        <v>ους</v>
      </c>
      <c r="D3" s="70" t="s">
        <v>186</v>
      </c>
      <c r="E3" s="1" t="s">
        <v>199</v>
      </c>
    </row>
    <row r="4" spans="1:6">
      <c r="A4" t="s">
        <v>187</v>
      </c>
      <c r="B4" t="str">
        <f t="shared" si="0"/>
        <v xml:space="preserve">υς </v>
      </c>
      <c r="D4" s="70" t="s">
        <v>187</v>
      </c>
      <c r="E4" s="1" t="s">
        <v>199</v>
      </c>
    </row>
    <row r="5" spans="1:6">
      <c r="A5" t="s">
        <v>188</v>
      </c>
      <c r="B5" t="str">
        <f t="shared" si="0"/>
        <v>ους</v>
      </c>
      <c r="D5" s="70" t="s">
        <v>188</v>
      </c>
      <c r="E5" s="1" t="s">
        <v>199</v>
      </c>
    </row>
    <row r="6" spans="1:6">
      <c r="A6" t="s">
        <v>189</v>
      </c>
      <c r="B6" t="str">
        <f t="shared" si="0"/>
        <v>0%)</v>
      </c>
      <c r="D6" s="70" t="s">
        <v>189</v>
      </c>
      <c r="E6" s="1" t="s">
        <v>199</v>
      </c>
    </row>
    <row r="7" spans="1:6">
      <c r="D7" s="72" t="s">
        <v>190</v>
      </c>
      <c r="E7" s="71" t="s">
        <v>200</v>
      </c>
    </row>
    <row r="8" spans="1:6">
      <c r="A8" s="1" t="s">
        <v>3</v>
      </c>
      <c r="D8" s="72" t="s">
        <v>191</v>
      </c>
      <c r="E8" s="71" t="s">
        <v>200</v>
      </c>
    </row>
    <row r="9" spans="1:6">
      <c r="A9" t="s">
        <v>190</v>
      </c>
      <c r="B9" t="str">
        <f>RIGHT(A9,3)</f>
        <v xml:space="preserve">ς. </v>
      </c>
      <c r="D9" s="72" t="s">
        <v>192</v>
      </c>
      <c r="E9" s="71" t="s">
        <v>200</v>
      </c>
    </row>
    <row r="10" spans="1:6">
      <c r="A10" t="s">
        <v>191</v>
      </c>
      <c r="B10" t="str">
        <f t="shared" ref="B10:B13" si="1">RIGHT(A10,3)</f>
        <v>υς.</v>
      </c>
      <c r="D10" s="72" t="s">
        <v>193</v>
      </c>
      <c r="E10" s="71" t="s">
        <v>200</v>
      </c>
    </row>
    <row r="11" spans="1:6">
      <c r="A11" t="s">
        <v>192</v>
      </c>
      <c r="B11" t="str">
        <f t="shared" si="1"/>
        <v xml:space="preserve">ύ. </v>
      </c>
      <c r="D11" s="72" t="s">
        <v>224</v>
      </c>
      <c r="E11" s="71" t="s">
        <v>200</v>
      </c>
    </row>
    <row r="12" spans="1:6">
      <c r="A12" t="s">
        <v>193</v>
      </c>
      <c r="B12" t="str">
        <f t="shared" si="1"/>
        <v>ιας</v>
      </c>
      <c r="D12" s="72" t="s">
        <v>194</v>
      </c>
      <c r="E12" s="71" t="s">
        <v>200</v>
      </c>
    </row>
    <row r="13" spans="1:6">
      <c r="A13" s="2" t="s">
        <v>224</v>
      </c>
      <c r="B13" t="str">
        <f t="shared" si="1"/>
        <v>ης.</v>
      </c>
      <c r="D13" s="72" t="s">
        <v>195</v>
      </c>
      <c r="E13" s="71" t="s">
        <v>200</v>
      </c>
    </row>
    <row r="14" spans="1:6" ht="30">
      <c r="A14" s="2" t="s">
        <v>194</v>
      </c>
    </row>
    <row r="15" spans="1:6">
      <c r="A15" s="2" t="s">
        <v>195</v>
      </c>
    </row>
    <row r="16" spans="1:6">
      <c r="A16" s="6"/>
    </row>
    <row r="17" spans="1:4">
      <c r="A17" s="7"/>
    </row>
    <row r="18" spans="1:4">
      <c r="A18" s="1" t="s">
        <v>16</v>
      </c>
      <c r="D18" t="s">
        <v>197</v>
      </c>
    </row>
    <row r="19" spans="1:4">
      <c r="A19" t="s">
        <v>4</v>
      </c>
      <c r="D19" t="s">
        <v>198</v>
      </c>
    </row>
    <row r="20" spans="1:4">
      <c r="A20" t="s">
        <v>5</v>
      </c>
    </row>
    <row r="21" spans="1:4">
      <c r="A21" t="s">
        <v>6</v>
      </c>
    </row>
    <row r="22" spans="1:4">
      <c r="A22" t="s">
        <v>7</v>
      </c>
    </row>
    <row r="23" spans="1:4">
      <c r="A23" t="s">
        <v>8</v>
      </c>
    </row>
    <row r="24" spans="1:4">
      <c r="A24" t="s">
        <v>9</v>
      </c>
    </row>
    <row r="25" spans="1:4">
      <c r="A25" t="s">
        <v>10</v>
      </c>
    </row>
    <row r="26" spans="1:4">
      <c r="A26" t="s">
        <v>11</v>
      </c>
    </row>
    <row r="27" spans="1:4">
      <c r="A27" t="s">
        <v>12</v>
      </c>
    </row>
    <row r="28" spans="1:4">
      <c r="A28" t="s">
        <v>13</v>
      </c>
    </row>
    <row r="29" spans="1:4">
      <c r="A29" t="s">
        <v>14</v>
      </c>
    </row>
    <row r="30" spans="1:4">
      <c r="A30" t="s">
        <v>15</v>
      </c>
    </row>
    <row r="34" spans="1:1">
      <c r="A34" t="s">
        <v>44</v>
      </c>
    </row>
    <row r="35" spans="1:1">
      <c r="A35" s="73" t="s">
        <v>102</v>
      </c>
    </row>
    <row r="36" spans="1:1">
      <c r="A36" s="73" t="s">
        <v>103</v>
      </c>
    </row>
    <row r="37" spans="1:1" ht="30">
      <c r="A37" s="74" t="s">
        <v>104</v>
      </c>
    </row>
    <row r="38" spans="1:1" ht="30">
      <c r="A38" s="74" t="s">
        <v>105</v>
      </c>
    </row>
    <row r="39" spans="1:1">
      <c r="A39" s="73" t="s">
        <v>106</v>
      </c>
    </row>
    <row r="40" spans="1:1">
      <c r="A40" s="73" t="s">
        <v>107</v>
      </c>
    </row>
    <row r="41" spans="1:1">
      <c r="A41" s="73" t="s">
        <v>108</v>
      </c>
    </row>
    <row r="42" spans="1:1" ht="30">
      <c r="A42" s="74" t="s">
        <v>109</v>
      </c>
    </row>
    <row r="43" spans="1:1">
      <c r="A43" s="73" t="s">
        <v>110</v>
      </c>
    </row>
    <row r="44" spans="1:1">
      <c r="A44" s="73" t="s">
        <v>111</v>
      </c>
    </row>
    <row r="45" spans="1:1">
      <c r="A45" s="74" t="s">
        <v>112</v>
      </c>
    </row>
    <row r="46" spans="1:1">
      <c r="A46" s="74" t="s">
        <v>113</v>
      </c>
    </row>
    <row r="47" spans="1:1">
      <c r="A47" s="73" t="s">
        <v>114</v>
      </c>
    </row>
    <row r="48" spans="1:1">
      <c r="A48" s="73" t="s">
        <v>115</v>
      </c>
    </row>
    <row r="49" spans="1:1">
      <c r="A49" s="74" t="s">
        <v>116</v>
      </c>
    </row>
    <row r="50" spans="1:1">
      <c r="A50" s="74" t="s">
        <v>117</v>
      </c>
    </row>
    <row r="51" spans="1:1">
      <c r="A51" s="73" t="s">
        <v>118</v>
      </c>
    </row>
    <row r="52" spans="1:1">
      <c r="A52" s="73" t="s">
        <v>119</v>
      </c>
    </row>
    <row r="53" spans="1:1">
      <c r="A53" s="73" t="s">
        <v>120</v>
      </c>
    </row>
    <row r="54" spans="1:1">
      <c r="A54" s="73" t="s">
        <v>121</v>
      </c>
    </row>
    <row r="56" spans="1:1">
      <c r="A56" t="s">
        <v>45</v>
      </c>
    </row>
    <row r="57" spans="1:1">
      <c r="A57" s="75" t="s">
        <v>122</v>
      </c>
    </row>
    <row r="58" spans="1:1">
      <c r="A58" s="75" t="s">
        <v>123</v>
      </c>
    </row>
    <row r="59" spans="1:1" ht="30">
      <c r="A59" s="76" t="s">
        <v>124</v>
      </c>
    </row>
    <row r="60" spans="1:1">
      <c r="A60" s="75" t="s">
        <v>125</v>
      </c>
    </row>
    <row r="61" spans="1:1">
      <c r="A61" s="75" t="s">
        <v>126</v>
      </c>
    </row>
    <row r="64" spans="1:1">
      <c r="A64" t="s">
        <v>46</v>
      </c>
    </row>
    <row r="65" spans="1:1">
      <c r="A65" s="75" t="s">
        <v>127</v>
      </c>
    </row>
    <row r="66" spans="1:1">
      <c r="A66" s="75" t="s">
        <v>128</v>
      </c>
    </row>
    <row r="67" spans="1:1">
      <c r="A67" s="75" t="s">
        <v>129</v>
      </c>
    </row>
    <row r="68" spans="1:1">
      <c r="A68" s="75" t="s">
        <v>130</v>
      </c>
    </row>
    <row r="69" spans="1:1">
      <c r="A69" s="75" t="s">
        <v>131</v>
      </c>
    </row>
    <row r="72" spans="1:1">
      <c r="A72" t="s">
        <v>47</v>
      </c>
    </row>
    <row r="73" spans="1:1">
      <c r="A73" s="73" t="s">
        <v>132</v>
      </c>
    </row>
    <row r="74" spans="1:1">
      <c r="A74" s="73" t="s">
        <v>133</v>
      </c>
    </row>
    <row r="75" spans="1:1">
      <c r="A75" s="73" t="s">
        <v>134</v>
      </c>
    </row>
    <row r="76" spans="1:1">
      <c r="A76" s="73" t="s">
        <v>135</v>
      </c>
    </row>
    <row r="77" spans="1:1">
      <c r="A77" s="73" t="s">
        <v>136</v>
      </c>
    </row>
    <row r="78" spans="1:1">
      <c r="A78" s="73" t="s">
        <v>137</v>
      </c>
    </row>
    <row r="79" spans="1:1">
      <c r="A79" s="73" t="s">
        <v>138</v>
      </c>
    </row>
    <row r="80" spans="1:1">
      <c r="A80" s="73" t="s">
        <v>139</v>
      </c>
    </row>
    <row r="81" spans="1:1">
      <c r="A81" s="73" t="s">
        <v>140</v>
      </c>
    </row>
    <row r="82" spans="1:1">
      <c r="A82" s="73" t="s">
        <v>141</v>
      </c>
    </row>
    <row r="85" spans="1:1">
      <c r="A85" s="3" t="s">
        <v>84</v>
      </c>
    </row>
    <row r="86" spans="1:1">
      <c r="A86" s="73" t="s">
        <v>85</v>
      </c>
    </row>
    <row r="87" spans="1:1">
      <c r="A87" s="73" t="s">
        <v>86</v>
      </c>
    </row>
    <row r="88" spans="1:1">
      <c r="A88" s="73" t="s">
        <v>87</v>
      </c>
    </row>
    <row r="89" spans="1:1">
      <c r="A89" s="73" t="s">
        <v>88</v>
      </c>
    </row>
    <row r="90" spans="1:1">
      <c r="A90" s="73" t="s">
        <v>89</v>
      </c>
    </row>
    <row r="92" spans="1:1">
      <c r="A92" s="5"/>
    </row>
    <row r="93" spans="1:1">
      <c r="A93" t="s">
        <v>48</v>
      </c>
    </row>
    <row r="94" spans="1:1" ht="30">
      <c r="A94" s="77" t="s">
        <v>142</v>
      </c>
    </row>
    <row r="95" spans="1:1" ht="30">
      <c r="A95" s="77" t="s">
        <v>143</v>
      </c>
    </row>
    <row r="96" spans="1:1" ht="45">
      <c r="A96" s="77" t="s">
        <v>144</v>
      </c>
    </row>
    <row r="97" spans="1:1">
      <c r="A97" s="77" t="s">
        <v>145</v>
      </c>
    </row>
    <row r="99" spans="1:1">
      <c r="A99" t="s">
        <v>49</v>
      </c>
    </row>
    <row r="100" spans="1:1">
      <c r="A100" s="75" t="s">
        <v>146</v>
      </c>
    </row>
    <row r="101" spans="1:1">
      <c r="A101" s="75" t="s">
        <v>147</v>
      </c>
    </row>
    <row r="102" spans="1:1">
      <c r="A102" s="75" t="s">
        <v>148</v>
      </c>
    </row>
    <row r="103" spans="1:1" ht="30">
      <c r="A103" s="77" t="s">
        <v>149</v>
      </c>
    </row>
    <row r="104" spans="1:1">
      <c r="A104" s="75" t="s">
        <v>150</v>
      </c>
    </row>
    <row r="105" spans="1:1">
      <c r="A105" s="75" t="s">
        <v>151</v>
      </c>
    </row>
    <row r="106" spans="1:1">
      <c r="A106" s="75" t="s">
        <v>152</v>
      </c>
    </row>
    <row r="107" spans="1:1">
      <c r="A107" s="75" t="s">
        <v>153</v>
      </c>
    </row>
    <row r="109" spans="1:1">
      <c r="A109" t="s">
        <v>50</v>
      </c>
    </row>
    <row r="110" spans="1:1">
      <c r="A110" s="75" t="s">
        <v>154</v>
      </c>
    </row>
    <row r="111" spans="1:1">
      <c r="A111" s="75" t="s">
        <v>155</v>
      </c>
    </row>
    <row r="112" spans="1:1">
      <c r="A112" s="75" t="s">
        <v>156</v>
      </c>
    </row>
    <row r="114" spans="1:1">
      <c r="A114" t="s">
        <v>51</v>
      </c>
    </row>
    <row r="115" spans="1:1">
      <c r="A115" s="77" t="s">
        <v>157</v>
      </c>
    </row>
    <row r="116" spans="1:1" ht="45">
      <c r="A116" s="77" t="s">
        <v>158</v>
      </c>
    </row>
    <row r="118" spans="1:1">
      <c r="A118" t="s">
        <v>52</v>
      </c>
    </row>
    <row r="119" spans="1:1">
      <c r="A119" s="70" t="s">
        <v>101</v>
      </c>
    </row>
    <row r="120" spans="1:1">
      <c r="A120" s="70" t="s">
        <v>100</v>
      </c>
    </row>
    <row r="122" spans="1:1">
      <c r="A122" t="s">
        <v>83</v>
      </c>
    </row>
    <row r="123" spans="1:1" ht="30">
      <c r="A123" s="78" t="s">
        <v>159</v>
      </c>
    </row>
    <row r="124" spans="1:1">
      <c r="A124" s="63"/>
    </row>
    <row r="126" spans="1:1">
      <c r="A126" s="3" t="s">
        <v>95</v>
      </c>
    </row>
    <row r="127" spans="1:1">
      <c r="A127" s="73" t="s">
        <v>90</v>
      </c>
    </row>
    <row r="128" spans="1:1">
      <c r="A128" s="73" t="s">
        <v>91</v>
      </c>
    </row>
    <row r="129" spans="1:1">
      <c r="A129" s="73" t="s">
        <v>92</v>
      </c>
    </row>
    <row r="130" spans="1:1">
      <c r="A130" s="73" t="s">
        <v>93</v>
      </c>
    </row>
    <row r="131" spans="1:1">
      <c r="A131" s="73" t="s">
        <v>94</v>
      </c>
    </row>
    <row r="135" spans="1:1">
      <c r="A135" t="s">
        <v>62</v>
      </c>
    </row>
    <row r="136" spans="1:1">
      <c r="A136" s="70" t="s">
        <v>63</v>
      </c>
    </row>
    <row r="137" spans="1:1">
      <c r="A137" s="70" t="s">
        <v>64</v>
      </c>
    </row>
    <row r="138" spans="1:1">
      <c r="A138" s="70" t="s">
        <v>65</v>
      </c>
    </row>
    <row r="139" spans="1:1">
      <c r="A139" s="70" t="s">
        <v>66</v>
      </c>
    </row>
    <row r="140" spans="1:1">
      <c r="A140" s="70" t="s">
        <v>67</v>
      </c>
    </row>
    <row r="141" spans="1:1">
      <c r="A141" s="70" t="s">
        <v>68</v>
      </c>
    </row>
    <row r="142" spans="1:1">
      <c r="A142" s="70" t="s">
        <v>69</v>
      </c>
    </row>
  </sheetData>
  <phoneticPr fontId="4" type="noConversion"/>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6</vt:i4>
      </vt:variant>
      <vt:variant>
        <vt:lpstr>Περιοχές με ονόματα</vt:lpstr>
      </vt:variant>
      <vt:variant>
        <vt:i4>23</vt:i4>
      </vt:variant>
    </vt:vector>
  </HeadingPairs>
  <TitlesOfParts>
    <vt:vector size="29" baseType="lpstr">
      <vt:lpstr>ΕΞΩΦΥΛΛΟ</vt:lpstr>
      <vt:lpstr>Αναλ. Προϋπολογισμός_</vt:lpstr>
      <vt:lpstr>Πίνακας αναδρομικών δαπανών </vt:lpstr>
      <vt:lpstr>ΣΥΝΟΛ.ΠΡΟΫΠΟΛΟΓΙΣΜΟΣ </vt:lpstr>
      <vt:lpstr>ΔΙΑΚΡΙΤΑ-ΠΣΚΕ</vt:lpstr>
      <vt:lpstr>ΛΙΣΤΕΣ</vt:lpstr>
      <vt:lpstr>A4.2.1.1</vt:lpstr>
      <vt:lpstr>B4.2.1.2</vt:lpstr>
      <vt:lpstr>eri</vt:lpstr>
      <vt:lpstr>NIK</vt:lpstr>
      <vt:lpstr>Α.1</vt:lpstr>
      <vt:lpstr>Α.1.</vt:lpstr>
      <vt:lpstr>Α.2</vt:lpstr>
      <vt:lpstr>Α.3</vt:lpstr>
      <vt:lpstr>Α.4</vt:lpstr>
      <vt:lpstr>Α.4.2.1.1</vt:lpstr>
      <vt:lpstr>Α.5</vt:lpstr>
      <vt:lpstr>Α1</vt:lpstr>
      <vt:lpstr>Α2</vt:lpstr>
      <vt:lpstr>ΑΕΙΦΟΡΟΣ</vt:lpstr>
      <vt:lpstr>Β.1</vt:lpstr>
      <vt:lpstr>Β.2</vt:lpstr>
      <vt:lpstr>Β.3</vt:lpstr>
      <vt:lpstr>Β.4</vt:lpstr>
      <vt:lpstr>Β.4.2.1.2</vt:lpstr>
      <vt:lpstr>Β.5</vt:lpstr>
      <vt:lpstr>Β.6</vt:lpstr>
      <vt:lpstr>Β.7</vt:lpstr>
      <vt:lpstr>νικ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Δημήτρης</dc:creator>
  <cp:lastModifiedBy>USER</cp:lastModifiedBy>
  <cp:lastPrinted>2021-12-16T16:26:35Z</cp:lastPrinted>
  <dcterms:created xsi:type="dcterms:W3CDTF">2021-02-20T15:49:05Z</dcterms:created>
  <dcterms:modified xsi:type="dcterms:W3CDTF">2021-12-16T16:27:17Z</dcterms:modified>
</cp:coreProperties>
</file>